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checkCompatibility="1" defaultThemeVersion="124226"/>
  <bookViews>
    <workbookView xWindow="480" yWindow="105" windowWidth="7740" windowHeight="9150" tabRatio="845" activeTab="1"/>
  </bookViews>
  <sheets>
    <sheet name="Page 4.7" sheetId="148" r:id="rId1"/>
    <sheet name="Page 4.7.1" sheetId="149" r:id="rId2"/>
    <sheet name="Page 4.7.2" sheetId="197" r:id="rId3"/>
    <sheet name="Page 4.7.3" sheetId="169" r:id="rId4"/>
    <sheet name="Page 4.7.4" sheetId="17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1" hidden="1">[1]Inputs!#REF!</definedName>
    <definedName name="__123Graph_A" localSheetId="3" hidden="1">[1]Inputs!#REF!</definedName>
    <definedName name="__123Graph_A" localSheetId="4" hidden="1">[1]Inputs!#REF!</definedName>
    <definedName name="__123Graph_A" hidden="1">[1]Inputs!#REF!</definedName>
    <definedName name="__123Graph_B" localSheetId="0" hidden="1">[1]Inputs!#REF!</definedName>
    <definedName name="__123Graph_B" localSheetId="1" hidden="1">[1]Inputs!#REF!</definedName>
    <definedName name="__123Graph_B" localSheetId="3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nofill" localSheetId="0" hidden="1">[3]A!#REF!</definedName>
    <definedName name="_nofill" localSheetId="1" hidden="1">[3]A!#REF!</definedName>
    <definedName name="_nofill" localSheetId="3" hidden="1">[3]A!#REF!</definedName>
    <definedName name="_nofill" hidden="1">[3]A!#REF!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2" hidden="1">{#N/A,#N/A,FALSE,"CHECKREQ"}</definedName>
    <definedName name="dfd" localSheetId="3" hidden="1">{#N/A,#N/A,FALSE,"CHECKREQ"}</definedName>
    <definedName name="dfd" localSheetId="4" hidden="1">{#N/A,#N/A,FALSE,"CHECKREQ"}</definedName>
    <definedName name="dfd" hidden="1">{#N/A,#N/A,FALSE,"CHECKREQ"}</definedName>
    <definedName name="dfdfdfd" localSheetId="2" hidden="1">{#N/A,#N/A,FALSE,"CHECKREQ"}</definedName>
    <definedName name="dfdfdfd" localSheetId="3" hidden="1">{#N/A,#N/A,FALSE,"CHECKREQ"}</definedName>
    <definedName name="dfdfdfd" localSheetId="4" hidden="1">{#N/A,#N/A,FALSE,"CHECKREQ"}</definedName>
    <definedName name="dfdfdfd" hidden="1">{#N/A,#N/A,FALSE,"CHECKREQ"}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2" hidden="1">{#N/A,#N/A,FALSE,"CHECKREQ"}</definedName>
    <definedName name="f" localSheetId="3" hidden="1">{#N/A,#N/A,FALSE,"CHECKREQ"}</definedName>
    <definedName name="f" localSheetId="4" hidden="1">{#N/A,#N/A,FALSE,"CHECKREQ"}</definedName>
    <definedName name="f" hidden="1">{#N/A,#N/A,FALSE,"CHECKREQ"}</definedName>
    <definedName name="fdf" localSheetId="2" hidden="1">{#N/A,#N/A,FALSE,"CHECKREQ"}</definedName>
    <definedName name="fdf" localSheetId="3" hidden="1">{#N/A,#N/A,FALSE,"CHECKREQ"}</definedName>
    <definedName name="fdf" localSheetId="4" hidden="1">{#N/A,#N/A,FALSE,"CHECKREQ"}</definedName>
    <definedName name="fdf" hidden="1">{#N/A,#N/A,FALSE,"CHECKREQ"}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0" hidden="1">[3]A!#REF!</definedName>
    <definedName name="n" localSheetId="1" hidden="1">[3]A!#REF!</definedName>
    <definedName name="n" localSheetId="3" hidden="1">[3]A!#REF!</definedName>
    <definedName name="n" localSheetId="4" hidden="1">[3]A!#REF!</definedName>
    <definedName name="n" hidden="1">[3]A!#REF!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localSheetId="1" hidden="1">[5]Inputs!#REF!</definedName>
    <definedName name="PricingInfo" localSheetId="2" hidden="1">[5]Inputs!#REF!</definedName>
    <definedName name="PricingInfo" localSheetId="3" hidden="1">[5]Inputs!#REF!</definedName>
    <definedName name="PricingInfo" localSheetId="4" hidden="1">[5]Inputs!#REF!</definedName>
    <definedName name="PricingInfo" hidden="1">[5]Inputs!#REF!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localSheetId="3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test" localSheetId="0" hidden="1">#REF!</definedName>
    <definedName name="test" localSheetId="1" hidden="1">#REF!</definedName>
    <definedName name="test" localSheetId="2" hidden="1">#REF!</definedName>
    <definedName name="test" localSheetId="3" hidden="1">#REF!</definedName>
    <definedName name="test" hidden="1">#REF!</definedName>
    <definedName name="w" localSheetId="0" hidden="1">[6]Inputs!#REF!</definedName>
    <definedName name="w" localSheetId="1" hidden="1">[6]Inputs!#REF!</definedName>
    <definedName name="w" localSheetId="3" hidden="1">[6]Inputs!#REF!</definedName>
    <definedName name="w" localSheetId="4" hidden="1">[6]Inputs!#REF!</definedName>
    <definedName name="w" hidden="1">[6]Inputs!#REF!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2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2" hidden="1">{#N/A,#N/A,FALSE,"CHECKREQ"}</definedName>
    <definedName name="wrn.CHECK." localSheetId="3" hidden="1">{#N/A,#N/A,FALSE,"CHECKREQ"}</definedName>
    <definedName name="wrn.CHECK." localSheetId="4" hidden="1">{#N/A,#N/A,FALSE,"CHECKREQ"}</definedName>
    <definedName name="wrn.CHECK." hidden="1">{#N/A,#N/A,FALSE,"CHECKREQ"}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2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3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localSheetId="2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localSheetId="4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25725" calcMode="manual"/>
</workbook>
</file>

<file path=xl/calcChain.xml><?xml version="1.0" encoding="utf-8"?>
<calcChain xmlns="http://schemas.openxmlformats.org/spreadsheetml/2006/main">
  <c r="E10" i="149"/>
  <c r="A2" i="170" l="1"/>
  <c r="A2" i="169"/>
  <c r="A2" i="197"/>
  <c r="A2" i="149"/>
  <c r="I25" i="148" l="1"/>
  <c r="I24"/>
  <c r="I23"/>
  <c r="B14" i="197" l="1"/>
  <c r="D14" s="1"/>
  <c r="F13" i="148" s="1"/>
  <c r="I13" s="1"/>
  <c r="B22" i="197" l="1"/>
  <c r="A1"/>
  <c r="B13" l="1"/>
  <c r="D13" s="1"/>
  <c r="F12" i="148" s="1"/>
  <c r="I12" s="1"/>
  <c r="A1" i="170" l="1"/>
  <c r="A1" i="169"/>
  <c r="H20" i="170" l="1"/>
  <c r="F18" i="148" s="1"/>
  <c r="I18" s="1"/>
  <c r="I33" i="169"/>
  <c r="F16" i="148" s="1"/>
  <c r="I16" s="1"/>
  <c r="I27" i="169"/>
  <c r="F15" i="148" s="1"/>
  <c r="I15" s="1"/>
  <c r="E9" i="149" l="1"/>
  <c r="D12" l="1"/>
  <c r="E11" l="1"/>
  <c r="A3" i="197"/>
  <c r="C12" i="149" l="1"/>
  <c r="B12" l="1"/>
  <c r="E12"/>
  <c r="E14" s="1"/>
  <c r="E21" l="1"/>
  <c r="E22" s="1"/>
  <c r="F10" i="148" s="1"/>
  <c r="I10" s="1"/>
  <c r="F19" l="1"/>
  <c r="I19"/>
</calcChain>
</file>

<file path=xl/sharedStrings.xml><?xml version="1.0" encoding="utf-8"?>
<sst xmlns="http://schemas.openxmlformats.org/spreadsheetml/2006/main" count="287" uniqueCount="126">
  <si>
    <t xml:space="preserve"> </t>
  </si>
  <si>
    <t>TOTAL</t>
  </si>
  <si>
    <t>ACCOUNT</t>
  </si>
  <si>
    <t>COMPANY</t>
  </si>
  <si>
    <t>FACTOR</t>
  </si>
  <si>
    <t>FACTOR %</t>
  </si>
  <si>
    <t>ALLOCATED</t>
  </si>
  <si>
    <t>REF#</t>
  </si>
  <si>
    <t>Adjustment to Expense:</t>
  </si>
  <si>
    <t>SO</t>
  </si>
  <si>
    <t>Insurance Expense</t>
  </si>
  <si>
    <t>Account</t>
  </si>
  <si>
    <t>Property Insurance</t>
  </si>
  <si>
    <t>Year</t>
  </si>
  <si>
    <t>OR</t>
  </si>
  <si>
    <t>TYPE</t>
  </si>
  <si>
    <t>Adjustment to Tax:</t>
  </si>
  <si>
    <t>545050</t>
  </si>
  <si>
    <t>549301</t>
  </si>
  <si>
    <t>Amount</t>
  </si>
  <si>
    <t>SCHMDT</t>
  </si>
  <si>
    <t>Period</t>
  </si>
  <si>
    <t>Text</t>
  </si>
  <si>
    <t>FERC Acct</t>
  </si>
  <si>
    <t>Allocator</t>
  </si>
  <si>
    <t>9240000</t>
  </si>
  <si>
    <t>2012</t>
  </si>
  <si>
    <t xml:space="preserve">A regulatory asset was established to defer the costs of California storm damage.  The entries related to this regulatory asset should not </t>
  </si>
  <si>
    <t>Location</t>
  </si>
  <si>
    <t>9250000</t>
  </si>
  <si>
    <t>Rocky Mountain Power</t>
  </si>
  <si>
    <t>Totals</t>
  </si>
  <si>
    <t>3 Year Average</t>
  </si>
  <si>
    <t>Adjustment Detail:</t>
  </si>
  <si>
    <t>Above</t>
  </si>
  <si>
    <t>Net Amount</t>
  </si>
  <si>
    <t>Net Base Year  Expense Included in Results</t>
  </si>
  <si>
    <t>3 Year Average - Cash Basis</t>
  </si>
  <si>
    <t>Regulatory Adjustment</t>
  </si>
  <si>
    <t xml:space="preserve">* Third Party Insurance Claim Proceeds </t>
  </si>
  <si>
    <t xml:space="preserve">Included in Base Year Results </t>
  </si>
  <si>
    <t>UTAH</t>
  </si>
  <si>
    <t>Reclass of CEMA from FERC 921 to 924 - July 2012</t>
  </si>
  <si>
    <t>Reclass of CEMA from FERC 921 to 924 - Aug 2012</t>
  </si>
  <si>
    <t>Reclass of CEMA from FERC 921 to 924 - Sept 2012</t>
  </si>
  <si>
    <t>Reclass of CEMA from FERC 921 to 924 - Oct 2012</t>
  </si>
  <si>
    <t>Reclass of CEMA from FERC 921 to 924 - Nov 2012</t>
  </si>
  <si>
    <t>Rcl of CEMA write off fr FERC 598 to 924-Dec 2012</t>
  </si>
  <si>
    <t>Remove Correction of Prior Period from Results</t>
  </si>
  <si>
    <t>Out of Period Correction Entry of Account 545050 - Provision for Injuries &amp; Damages not Covered by Insurance</t>
  </si>
  <si>
    <t>Reference</t>
  </si>
  <si>
    <t>7</t>
  </si>
  <si>
    <t>123265239</t>
  </si>
  <si>
    <t>Move Apr-12 charges from 545050 to 545052</t>
  </si>
  <si>
    <t>1</t>
  </si>
  <si>
    <t>Move May-12 charges from 545050 to 545052</t>
  </si>
  <si>
    <t>Move Jun-12 charges from 545050 to 545052</t>
  </si>
  <si>
    <t>Move Jan-12 charges from 545050 to 545052</t>
  </si>
  <si>
    <t>Move Feb-12 charges from 545050 to 545052</t>
  </si>
  <si>
    <t>Move Mar-12 charges from 545050 to 545052</t>
  </si>
  <si>
    <t>123273471</t>
  </si>
  <si>
    <t>Move Jan-12 entry from 545050 to 545052</t>
  </si>
  <si>
    <t>545052</t>
  </si>
  <si>
    <t>JE reclass OR injuries &amp; damages to situs</t>
  </si>
  <si>
    <t>9251000</t>
  </si>
  <si>
    <t>108</t>
  </si>
  <si>
    <t>Remove California Catastrophic Event Memorandum Account (CEMA) from Results</t>
  </si>
  <si>
    <t>2013</t>
  </si>
  <si>
    <t>103</t>
  </si>
  <si>
    <t>8</t>
  </si>
  <si>
    <t>9</t>
  </si>
  <si>
    <t>10</t>
  </si>
  <si>
    <t>11</t>
  </si>
  <si>
    <t>12</t>
  </si>
  <si>
    <t>Rcl of CEMA write off fr FERC 598 to 924-Jan 2012</t>
  </si>
  <si>
    <t>Posting Date</t>
  </si>
  <si>
    <t>July 10 - June 11</t>
  </si>
  <si>
    <t>July 11 - June 12</t>
  </si>
  <si>
    <t>July 12 - June 13</t>
  </si>
  <si>
    <t>Cash paid on claims</t>
  </si>
  <si>
    <t xml:space="preserve">Adjust Injuries &amp; Damages to 3-year Average </t>
  </si>
  <si>
    <t xml:space="preserve">Remove Entries for CA CEMA Reg asset </t>
  </si>
  <si>
    <t xml:space="preserve">Remove out of period correction </t>
  </si>
  <si>
    <t>Allocation</t>
  </si>
  <si>
    <t>these are out of period corrections and need to be removed from results.</t>
  </si>
  <si>
    <t xml:space="preserve">In July 2012, the FERC account and allocation code were corrected for several entries made during January - June 2012.  For the 12 months ended June 2013, </t>
  </si>
  <si>
    <t>be included in Utah results.</t>
  </si>
  <si>
    <t>Coverage</t>
  </si>
  <si>
    <t>Policy Effective Date</t>
  </si>
  <si>
    <t>Policy Limit</t>
  </si>
  <si>
    <t>Property/Boiler Machinery</t>
  </si>
  <si>
    <t>Premium</t>
  </si>
  <si>
    <t xml:space="preserve">Self-Insured </t>
  </si>
  <si>
    <t>allocated to</t>
  </si>
  <si>
    <t>Retention</t>
  </si>
  <si>
    <t>PacifiCorp Electric</t>
  </si>
  <si>
    <t>General Liability Insurance</t>
  </si>
  <si>
    <t xml:space="preserve">10/1/13 - 10/1/14 </t>
  </si>
  <si>
    <t>4.7.1</t>
  </si>
  <si>
    <t>Adjust Base Period Insurance Premiums to Expected Future Level</t>
  </si>
  <si>
    <t>Liability Insurance Premium</t>
  </si>
  <si>
    <t>Included in Results</t>
  </si>
  <si>
    <t>June 2013</t>
  </si>
  <si>
    <t>Renewal</t>
  </si>
  <si>
    <t>Oct 2013</t>
  </si>
  <si>
    <t>Adjustment</t>
  </si>
  <si>
    <t>Property Insurance Premium</t>
  </si>
  <si>
    <t>4.7.2</t>
  </si>
  <si>
    <t>4.7.3</t>
  </si>
  <si>
    <t>4.7.4</t>
  </si>
  <si>
    <t>Ref 4.7</t>
  </si>
  <si>
    <t>Adjusting the insurance premiums in the base period to the renewed amount effective October, 1, 2013</t>
  </si>
  <si>
    <t>Injuries &amp; Damages Expense - Three Year Average (Cash Basis)</t>
  </si>
  <si>
    <t>* Insurance monies are not received until after the incident is settled (paid). At that time, a claim is submitted to the insurance company for reimbursement.</t>
  </si>
  <si>
    <t>Insurance Renewal 10/1/2013</t>
  </si>
  <si>
    <t>Adjust Liability Insur. Prem. to expected level</t>
  </si>
  <si>
    <t>Adjust Property Insur. Prem. to expected level</t>
  </si>
  <si>
    <t>Schedule M Deduction</t>
  </si>
  <si>
    <t>Deferred Tax Expense</t>
  </si>
  <si>
    <t>Average Accumulated Deferred Tax</t>
  </si>
  <si>
    <t>Description of Adjustment:</t>
  </si>
  <si>
    <t>12 Mo Ended</t>
  </si>
  <si>
    <t>All liability losses</t>
  </si>
  <si>
    <t>Utah General Rate Case - June 2015</t>
  </si>
  <si>
    <t>PAGE</t>
  </si>
  <si>
    <t>Amount not requested</t>
  </si>
</sst>
</file>

<file path=xl/styles.xml><?xml version="1.0" encoding="utf-8"?>
<styleSheet xmlns="http://schemas.openxmlformats.org/spreadsheetml/2006/main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_-* #,##0\ &quot;F&quot;_-;\-* #,##0\ &quot;F&quot;_-;_-* &quot;-&quot;\ &quot;F&quot;_-;_-@_-"/>
    <numFmt numFmtId="167" formatCode="#,##0.000;[Red]\-#,##0.000"/>
    <numFmt numFmtId="168" formatCode="0.0"/>
    <numFmt numFmtId="169" formatCode="&quot;$&quot;###0;[Red]\(&quot;$&quot;###0\)"/>
    <numFmt numFmtId="170" formatCode="mmmm\ d\,\ yyyy"/>
    <numFmt numFmtId="171" formatCode="########\-###\-###"/>
    <numFmt numFmtId="172" formatCode="_-* #,##0.000000_-;\-* #,##0.000000_-;_-* &quot;-&quot;??????_-;_-@_-"/>
    <numFmt numFmtId="173" formatCode="#,##0.0_);\(#,##0.0\);\-\ ;"/>
    <numFmt numFmtId="174" formatCode="#,##0.0_);\(#,##0.0\)"/>
    <numFmt numFmtId="175" formatCode="#,##0.0000"/>
    <numFmt numFmtId="176" formatCode="mmm\ dd\,\ yyyy"/>
    <numFmt numFmtId="177" formatCode="General_)"/>
    <numFmt numFmtId="178" formatCode="0.000%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24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b/>
      <sz val="8"/>
      <name val="Times New Roman"/>
      <family val="1"/>
    </font>
    <font>
      <sz val="10"/>
      <name val="Helv"/>
    </font>
    <font>
      <sz val="10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8"/>
      <name val="Helvetica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sz val="8"/>
      <color indexed="14"/>
      <name val="Helvetica"/>
      <family val="2"/>
    </font>
    <font>
      <sz val="12"/>
      <name val="Arial MT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2"/>
      <color indexed="12"/>
      <name val="Times New Roman"/>
      <family val="1"/>
    </font>
    <font>
      <sz val="11"/>
      <name val="Times New Roman"/>
      <family val="1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sz val="10"/>
      <color theme="4" tint="-0.24997711111789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11"/>
      <name val="Geneva"/>
    </font>
    <font>
      <sz val="8"/>
      <color indexed="62"/>
      <name val="Arial"/>
      <family val="2"/>
    </font>
    <font>
      <sz val="12"/>
      <color indexed="24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</borders>
  <cellStyleXfs count="1850">
    <xf numFmtId="0" fontId="0" fillId="0" borderId="0"/>
    <xf numFmtId="43" fontId="27" fillId="0" borderId="0" applyFont="0" applyFill="0" applyBorder="0" applyAlignment="0" applyProtection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43" fontId="41" fillId="0" borderId="0" applyFont="0" applyFill="0" applyBorder="0" applyAlignment="0" applyProtection="0"/>
    <xf numFmtId="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38" fontId="32" fillId="2" borderId="0" applyNumberFormat="0" applyBorder="0" applyAlignment="0" applyProtection="0"/>
    <xf numFmtId="0" fontId="33" fillId="0" borderId="0"/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>
      <protection locked="0"/>
    </xf>
    <xf numFmtId="10" fontId="32" fillId="3" borderId="3" applyNumberFormat="0" applyBorder="0" applyAlignment="0" applyProtection="0"/>
    <xf numFmtId="167" fontId="27" fillId="0" borderId="0"/>
    <xf numFmtId="0" fontId="41" fillId="0" borderId="0"/>
    <xf numFmtId="0" fontId="38" fillId="0" borderId="0"/>
    <xf numFmtId="10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9" fillId="0" borderId="3">
      <alignment horizontal="center" vertical="center" wrapText="1"/>
    </xf>
    <xf numFmtId="0" fontId="31" fillId="0" borderId="4" applyNumberFormat="0" applyFont="0" applyFill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6" fillId="0" borderId="0"/>
    <xf numFmtId="0" fontId="43" fillId="0" borderId="0"/>
    <xf numFmtId="44" fontId="41" fillId="0" borderId="0" applyFont="0" applyFill="0" applyBorder="0" applyAlignment="0" applyProtection="0"/>
    <xf numFmtId="0" fontId="48" fillId="0" borderId="0"/>
    <xf numFmtId="0" fontId="27" fillId="0" borderId="0"/>
    <xf numFmtId="0" fontId="26" fillId="0" borderId="0"/>
    <xf numFmtId="40" fontId="4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4" fontId="50" fillId="6" borderId="18" applyNumberFormat="0" applyProtection="0">
      <alignment vertical="center"/>
    </xf>
    <xf numFmtId="4" fontId="51" fillId="7" borderId="18" applyNumberFormat="0" applyProtection="0">
      <alignment vertical="center"/>
    </xf>
    <xf numFmtId="4" fontId="50" fillId="7" borderId="18" applyNumberFormat="0" applyProtection="0">
      <alignment horizontal="left" vertical="center" indent="1"/>
    </xf>
    <xf numFmtId="0" fontId="50" fillId="7" borderId="18" applyNumberFormat="0" applyProtection="0">
      <alignment horizontal="left" vertical="top" indent="1"/>
    </xf>
    <xf numFmtId="4" fontId="50" fillId="8" borderId="18" applyNumberFormat="0" applyProtection="0"/>
    <xf numFmtId="4" fontId="52" fillId="9" borderId="18" applyNumberFormat="0" applyProtection="0">
      <alignment horizontal="right" vertical="center"/>
    </xf>
    <xf numFmtId="4" fontId="52" fillId="10" borderId="18" applyNumberFormat="0" applyProtection="0">
      <alignment horizontal="right" vertical="center"/>
    </xf>
    <xf numFmtId="4" fontId="52" fillId="11" borderId="18" applyNumberFormat="0" applyProtection="0">
      <alignment horizontal="right" vertical="center"/>
    </xf>
    <xf numFmtId="4" fontId="52" fillId="12" borderId="18" applyNumberFormat="0" applyProtection="0">
      <alignment horizontal="right" vertical="center"/>
    </xf>
    <xf numFmtId="4" fontId="52" fillId="13" borderId="18" applyNumberFormat="0" applyProtection="0">
      <alignment horizontal="right" vertical="center"/>
    </xf>
    <xf numFmtId="4" fontId="52" fillId="14" borderId="18" applyNumberFormat="0" applyProtection="0">
      <alignment horizontal="right" vertical="center"/>
    </xf>
    <xf numFmtId="4" fontId="52" fillId="15" borderId="18" applyNumberFormat="0" applyProtection="0">
      <alignment horizontal="right" vertical="center"/>
    </xf>
    <xf numFmtId="4" fontId="52" fillId="16" borderId="18" applyNumberFormat="0" applyProtection="0">
      <alignment horizontal="right" vertical="center"/>
    </xf>
    <xf numFmtId="4" fontId="52" fillId="17" borderId="18" applyNumberFormat="0" applyProtection="0">
      <alignment horizontal="right" vertical="center"/>
    </xf>
    <xf numFmtId="4" fontId="50" fillId="18" borderId="19" applyNumberFormat="0" applyProtection="0">
      <alignment horizontal="left" vertical="center" indent="1"/>
    </xf>
    <xf numFmtId="4" fontId="52" fillId="19" borderId="0" applyNumberFormat="0" applyProtection="0">
      <alignment horizontal="left" indent="1"/>
    </xf>
    <xf numFmtId="4" fontId="53" fillId="20" borderId="0" applyNumberFormat="0" applyProtection="0">
      <alignment horizontal="left" vertical="center" indent="1"/>
    </xf>
    <xf numFmtId="4" fontId="52" fillId="21" borderId="18" applyNumberFormat="0" applyProtection="0">
      <alignment horizontal="right" vertical="center"/>
    </xf>
    <xf numFmtId="4" fontId="54" fillId="22" borderId="0" applyNumberFormat="0" applyProtection="0">
      <alignment horizontal="left" indent="1"/>
    </xf>
    <xf numFmtId="4" fontId="55" fillId="23" borderId="0" applyNumberFormat="0" applyProtection="0"/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top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top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top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top" indent="1"/>
    </xf>
    <xf numFmtId="4" fontId="52" fillId="3" borderId="18" applyNumberFormat="0" applyProtection="0">
      <alignment vertical="center"/>
    </xf>
    <xf numFmtId="4" fontId="56" fillId="3" borderId="18" applyNumberFormat="0" applyProtection="0">
      <alignment vertical="center"/>
    </xf>
    <xf numFmtId="4" fontId="52" fillId="3" borderId="18" applyNumberFormat="0" applyProtection="0">
      <alignment horizontal="left" vertical="center" indent="1"/>
    </xf>
    <xf numFmtId="0" fontId="52" fillId="3" borderId="18" applyNumberFormat="0" applyProtection="0">
      <alignment horizontal="left" vertical="top" indent="1"/>
    </xf>
    <xf numFmtId="4" fontId="52" fillId="0" borderId="18" applyNumberFormat="0" applyProtection="0">
      <alignment horizontal="right" vertical="center"/>
    </xf>
    <xf numFmtId="4" fontId="56" fillId="19" borderId="18" applyNumberFormat="0" applyProtection="0">
      <alignment horizontal="right" vertical="center"/>
    </xf>
    <xf numFmtId="4" fontId="52" fillId="0" borderId="18" applyNumberFormat="0" applyProtection="0">
      <alignment horizontal="left" vertical="center" indent="1"/>
    </xf>
    <xf numFmtId="0" fontId="52" fillId="8" borderId="18" applyNumberFormat="0" applyProtection="0">
      <alignment horizontal="left" vertical="top"/>
    </xf>
    <xf numFmtId="4" fontId="57" fillId="25" borderId="0" applyNumberFormat="0" applyProtection="0">
      <alignment horizontal="left"/>
    </xf>
    <xf numFmtId="4" fontId="58" fillId="19" borderId="18" applyNumberFormat="0" applyProtection="0">
      <alignment horizontal="right" vertical="center"/>
    </xf>
    <xf numFmtId="0" fontId="26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0" fontId="23" fillId="0" borderId="0"/>
    <xf numFmtId="0" fontId="22" fillId="0" borderId="0"/>
    <xf numFmtId="41" fontId="2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48" fillId="0" borderId="0" applyFont="0" applyFill="0" applyBorder="0" applyAlignment="0" applyProtection="0"/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right" vertical="center"/>
    </xf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4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59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27" fillId="0" borderId="0"/>
    <xf numFmtId="43" fontId="15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15" fillId="0" borderId="0"/>
    <xf numFmtId="0" fontId="15" fillId="0" borderId="0"/>
    <xf numFmtId="0" fontId="46" fillId="0" borderId="0"/>
    <xf numFmtId="9" fontId="15" fillId="0" borderId="0" applyFont="0" applyFill="0" applyBorder="0" applyAlignment="0" applyProtection="0"/>
    <xf numFmtId="0" fontId="62" fillId="27" borderId="0" applyNumberFormat="0" applyBorder="0" applyAlignment="0" applyProtection="0"/>
    <xf numFmtId="0" fontId="62" fillId="9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10" borderId="0" applyNumberFormat="0" applyBorder="0" applyAlignment="0" applyProtection="0"/>
    <xf numFmtId="0" fontId="62" fillId="17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12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63" fillId="17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3" borderId="0" applyNumberFormat="0" applyBorder="0" applyAlignment="0" applyProtection="0"/>
    <xf numFmtId="0" fontId="63" fillId="36" borderId="0" applyNumberFormat="0" applyBorder="0" applyAlignment="0" applyProtection="0"/>
    <xf numFmtId="0" fontId="63" fillId="11" borderId="0" applyNumberFormat="0" applyBorder="0" applyAlignment="0" applyProtection="0"/>
    <xf numFmtId="0" fontId="63" fillId="15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4" borderId="0" applyNumberFormat="0" applyBorder="0" applyAlignment="0" applyProtection="0"/>
    <xf numFmtId="0" fontId="64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37" borderId="0" applyNumberFormat="0" applyFill="0" applyBorder="0" applyAlignment="0" applyProtection="0">
      <protection locked="0"/>
    </xf>
    <xf numFmtId="0" fontId="67" fillId="0" borderId="0" applyNumberFormat="0" applyFill="0" applyBorder="0" applyAlignment="0" applyProtection="0"/>
    <xf numFmtId="0" fontId="55" fillId="37" borderId="6" applyNumberFormat="0" applyFill="0" applyBorder="0" applyAlignment="0" applyProtection="0">
      <protection locked="0"/>
    </xf>
    <xf numFmtId="0" fontId="40" fillId="0" borderId="16" applyNumberFormat="0" applyFont="0" applyFill="0" applyAlignment="0" applyProtection="0"/>
    <xf numFmtId="0" fontId="27" fillId="0" borderId="21" applyNumberFormat="0" applyFill="0" applyAlignment="0" applyProtection="0"/>
    <xf numFmtId="0" fontId="68" fillId="38" borderId="22" applyNumberFormat="0" applyAlignment="0" applyProtection="0"/>
    <xf numFmtId="0" fontId="69" fillId="39" borderId="23" applyNumberFormat="0" applyAlignment="0" applyProtection="0"/>
    <xf numFmtId="0" fontId="30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" fontId="71" fillId="0" borderId="0"/>
    <xf numFmtId="41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42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75" fillId="0" borderId="0" applyFont="0" applyFill="0" applyBorder="0" applyProtection="0">
      <alignment horizontal="right"/>
    </xf>
    <xf numFmtId="5" fontId="73" fillId="0" borderId="0"/>
    <xf numFmtId="5" fontId="27" fillId="0" borderId="0" applyFill="0" applyBorder="0" applyAlignment="0" applyProtection="0"/>
    <xf numFmtId="5" fontId="27" fillId="0" borderId="0" applyFill="0" applyBorder="0" applyAlignment="0" applyProtection="0"/>
    <xf numFmtId="7" fontId="75" fillId="0" borderId="0" applyFill="0" applyBorder="0">
      <alignment horizontal="right"/>
    </xf>
    <xf numFmtId="8" fontId="76" fillId="0" borderId="0" applyNumberFormat="0" applyFill="0" applyBorder="0" applyAlignment="0"/>
    <xf numFmtId="0" fontId="73" fillId="0" borderId="0"/>
    <xf numFmtId="0" fontId="7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0" fontId="27" fillId="0" borderId="0"/>
    <xf numFmtId="0" fontId="27" fillId="0" borderId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0" fontId="77" fillId="0" borderId="0" applyFill="0" applyBorder="0" applyAlignment="0" applyProtection="0"/>
    <xf numFmtId="0" fontId="78" fillId="0" borderId="0" applyNumberFormat="0" applyFill="0" applyBorder="0" applyAlignment="0" applyProtection="0"/>
    <xf numFmtId="3" fontId="79" fillId="0" borderId="0" applyFill="0" applyBorder="0" applyAlignment="0" applyProtection="0"/>
    <xf numFmtId="3" fontId="40" fillId="0" borderId="0" applyFill="0" applyBorder="0" applyAlignment="0" applyProtection="0"/>
    <xf numFmtId="3" fontId="80" fillId="0" borderId="0" applyFill="0" applyBorder="0" applyAlignment="0" applyProtection="0"/>
    <xf numFmtId="3" fontId="77" fillId="0" borderId="0" applyFill="0" applyBorder="0" applyAlignment="0" applyProtection="0"/>
    <xf numFmtId="3" fontId="81" fillId="0" borderId="0" applyFill="0" applyBorder="0" applyAlignment="0" applyProtection="0"/>
    <xf numFmtId="3" fontId="30" fillId="0" borderId="0" applyFill="0" applyBorder="0" applyAlignment="0" applyProtection="0"/>
    <xf numFmtId="3" fontId="82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73" fillId="0" borderId="0"/>
    <xf numFmtId="0" fontId="75" fillId="0" borderId="0" applyFill="0" applyBorder="0">
      <alignment horizontal="right"/>
    </xf>
    <xf numFmtId="0" fontId="30" fillId="37" borderId="3" applyFont="0" applyBorder="0" applyAlignment="0" applyProtection="0">
      <alignment vertical="top"/>
    </xf>
    <xf numFmtId="0" fontId="83" fillId="0" borderId="0" applyFont="0" applyFill="0" applyBorder="0" applyAlignment="0" applyProtection="0">
      <alignment horizontal="left"/>
    </xf>
    <xf numFmtId="0" fontId="84" fillId="28" borderId="0" applyNumberFormat="0" applyBorder="0" applyAlignment="0" applyProtection="0"/>
    <xf numFmtId="0" fontId="85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88" fillId="0" borderId="26" applyNumberFormat="0" applyFill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9" fillId="31" borderId="22" applyNumberFormat="0" applyAlignment="0" applyProtection="0"/>
    <xf numFmtId="0" fontId="30" fillId="3" borderId="0" applyNumberFormat="0" applyFont="0" applyBorder="0" applyAlignment="0" applyProtection="0">
      <alignment horizontal="center"/>
      <protection locked="0"/>
    </xf>
    <xf numFmtId="0" fontId="30" fillId="3" borderId="5" applyNumberFormat="0" applyFont="0" applyAlignment="0" applyProtection="0">
      <alignment horizontal="center"/>
      <protection locked="0"/>
    </xf>
    <xf numFmtId="38" fontId="90" fillId="0" borderId="0">
      <alignment horizontal="left" wrapText="1"/>
    </xf>
    <xf numFmtId="38" fontId="91" fillId="0" borderId="0">
      <alignment horizontal="left" wrapText="1"/>
    </xf>
    <xf numFmtId="0" fontId="92" fillId="0" borderId="27" applyNumberFormat="0" applyFill="0" applyAlignment="0" applyProtection="0"/>
    <xf numFmtId="171" fontId="27" fillId="0" borderId="0"/>
    <xf numFmtId="171" fontId="27" fillId="0" borderId="0"/>
    <xf numFmtId="171" fontId="27" fillId="0" borderId="0"/>
    <xf numFmtId="168" fontId="49" fillId="0" borderId="0" applyNumberFormat="0" applyFill="0" applyBorder="0" applyAlignment="0" applyProtection="0"/>
    <xf numFmtId="0" fontId="27" fillId="0" borderId="0" applyFill="0" applyBorder="0" applyProtection="0">
      <alignment horizontal="right"/>
    </xf>
    <xf numFmtId="0" fontId="27" fillId="0" borderId="0" applyFill="0" applyBorder="0" applyProtection="0">
      <alignment horizontal="right"/>
    </xf>
    <xf numFmtId="172" fontId="27" fillId="0" borderId="0" applyFill="0" applyBorder="0" applyProtection="0">
      <alignment horizontal="right"/>
    </xf>
    <xf numFmtId="0" fontId="93" fillId="6" borderId="0" applyNumberFormat="0" applyBorder="0" applyAlignment="0" applyProtection="0"/>
    <xf numFmtId="37" fontId="94" fillId="0" borderId="0" applyNumberFormat="0" applyFill="0" applyBorder="0"/>
    <xf numFmtId="0" fontId="30" fillId="0" borderId="28" applyNumberFormat="0" applyBorder="0" applyAlignment="0"/>
    <xf numFmtId="167" fontId="27" fillId="0" borderId="0"/>
    <xf numFmtId="167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3" fillId="0" borderId="0"/>
    <xf numFmtId="0" fontId="95" fillId="0" borderId="0" applyFill="0" applyBorder="0" applyAlignment="0" applyProtection="0"/>
    <xf numFmtId="0" fontId="27" fillId="40" borderId="29" applyNumberFormat="0" applyFont="0" applyAlignment="0" applyProtection="0"/>
    <xf numFmtId="0" fontId="27" fillId="40" borderId="29" applyNumberFormat="0" applyFont="0" applyAlignment="0" applyProtection="0"/>
    <xf numFmtId="0" fontId="14" fillId="26" borderId="20" applyNumberFormat="0" applyFont="0" applyAlignment="0" applyProtection="0"/>
    <xf numFmtId="173" fontId="38" fillId="0" borderId="0" applyFont="0" applyFill="0" applyBorder="0" applyProtection="0"/>
    <xf numFmtId="1" fontId="49" fillId="0" borderId="0" applyFont="0" applyFill="0" applyBorder="0" applyAlignment="0" applyProtection="0">
      <protection locked="0"/>
    </xf>
    <xf numFmtId="1" fontId="49" fillId="0" borderId="0" applyFont="0" applyFill="0" applyBorder="0" applyAlignment="0" applyProtection="0">
      <protection locked="0"/>
    </xf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6" fillId="38" borderId="30" applyNumberFormat="0" applyAlignment="0" applyProtection="0"/>
    <xf numFmtId="40" fontId="52" fillId="37" borderId="0">
      <alignment horizontal="right"/>
    </xf>
    <xf numFmtId="0" fontId="50" fillId="37" borderId="0">
      <alignment horizontal="left"/>
    </xf>
    <xf numFmtId="0" fontId="97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2" fontId="34" fillId="41" borderId="16">
      <alignment horizontal="left"/>
    </xf>
    <xf numFmtId="0" fontId="27" fillId="0" borderId="0" applyFont="0" applyFill="0" applyBorder="0" applyAlignment="0" applyProtection="0"/>
    <xf numFmtId="0" fontId="73" fillId="0" borderId="0"/>
    <xf numFmtId="0" fontId="73" fillId="0" borderId="0"/>
    <xf numFmtId="0" fontId="27" fillId="0" borderId="0" applyFont="0" applyFill="0" applyBorder="0" applyAlignment="0" applyProtection="0"/>
    <xf numFmtId="0" fontId="99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0" fillId="0" borderId="0" applyFont="0" applyFill="0" applyBorder="0" applyProtection="0">
      <alignment horizontal="right"/>
    </xf>
    <xf numFmtId="9" fontId="100" fillId="0" borderId="0"/>
    <xf numFmtId="0" fontId="101" fillId="0" borderId="0"/>
    <xf numFmtId="0" fontId="75" fillId="0" borderId="0" applyFill="0" applyBorder="0">
      <alignment horizontal="right"/>
    </xf>
    <xf numFmtId="0" fontId="49" fillId="2" borderId="3" applyNumberFormat="0" applyFont="0" applyAlignment="0" applyProtection="0"/>
    <xf numFmtId="0" fontId="30" fillId="2" borderId="0" applyNumberFormat="0" applyFont="0" applyBorder="0" applyAlignment="0" applyProtection="0">
      <alignment horizontal="center"/>
      <protection locked="0"/>
    </xf>
    <xf numFmtId="0" fontId="74" fillId="0" borderId="0">
      <alignment vertical="top"/>
    </xf>
    <xf numFmtId="174" fontId="74" fillId="0" borderId="0">
      <alignment vertical="top"/>
    </xf>
    <xf numFmtId="174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174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174" fontId="74" fillId="0" borderId="0">
      <alignment vertical="top"/>
    </xf>
    <xf numFmtId="174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174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174" fontId="74" fillId="0" borderId="0">
      <alignment vertical="top"/>
    </xf>
    <xf numFmtId="174" fontId="74" fillId="0" borderId="0">
      <alignment vertical="top"/>
    </xf>
    <xf numFmtId="37" fontId="102" fillId="0" borderId="0" applyNumberFormat="0" applyFill="0" applyBorder="0" applyAlignment="0" applyProtection="0"/>
    <xf numFmtId="4" fontId="50" fillId="6" borderId="18" applyNumberFormat="0" applyProtection="0">
      <alignment vertical="center"/>
    </xf>
    <xf numFmtId="4" fontId="50" fillId="7" borderId="18" applyNumberFormat="0" applyProtection="0">
      <alignment horizontal="left" vertical="center" indent="1"/>
    </xf>
    <xf numFmtId="4" fontId="50" fillId="8" borderId="18" applyNumberFormat="0" applyProtection="0"/>
    <xf numFmtId="0" fontId="27" fillId="42" borderId="30" applyNumberFormat="0" applyProtection="0">
      <alignment horizontal="left" vertical="center" indent="1"/>
    </xf>
    <xf numFmtId="4" fontId="50" fillId="18" borderId="19" applyNumberFormat="0" applyProtection="0">
      <alignment horizontal="left" vertical="center" indent="1"/>
    </xf>
    <xf numFmtId="4" fontId="52" fillId="19" borderId="0" applyNumberFormat="0" applyProtection="0">
      <alignment horizontal="left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3" fillId="20" borderId="0" applyNumberFormat="0" applyProtection="0">
      <alignment horizontal="left" vertical="center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4" fillId="22" borderId="0" applyNumberFormat="0" applyProtection="0">
      <alignment horizontal="left" indent="1"/>
    </xf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4" fontId="55" fillId="23" borderId="0" applyNumberFormat="0" applyProtection="0"/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center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20" borderId="18" applyNumberFormat="0" applyProtection="0">
      <alignment horizontal="left" vertical="top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8" borderId="18" applyNumberFormat="0" applyProtection="0">
      <alignment horizontal="left" vertical="top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center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24" borderId="18" applyNumberFormat="0" applyProtection="0">
      <alignment horizontal="left" vertical="top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0" fontId="27" fillId="4" borderId="18" applyNumberFormat="0" applyProtection="0">
      <alignment horizontal="left" vertical="top" indent="1"/>
    </xf>
    <xf numFmtId="4" fontId="52" fillId="19" borderId="18" applyNumberFormat="0" applyProtection="0">
      <alignment horizontal="right" vertical="center"/>
    </xf>
    <xf numFmtId="0" fontId="27" fillId="42" borderId="30" applyNumberFormat="0" applyProtection="0">
      <alignment horizontal="left" vertical="center" indent="1"/>
    </xf>
    <xf numFmtId="4" fontId="52" fillId="21" borderId="18" applyNumberFormat="0" applyProtection="0">
      <alignment horizontal="left" vertical="center" indent="1"/>
    </xf>
    <xf numFmtId="0" fontId="52" fillId="8" borderId="18" applyNumberFormat="0" applyProtection="0">
      <alignment horizontal="left" vertical="top"/>
    </xf>
    <xf numFmtId="0" fontId="27" fillId="42" borderId="30" applyNumberFormat="0" applyProtection="0">
      <alignment horizontal="left" vertical="center" indent="1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7" fillId="25" borderId="0" applyNumberFormat="0" applyProtection="0">
      <alignment horizontal="left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4" fontId="58" fillId="19" borderId="18" applyNumberFormat="0" applyProtection="0">
      <alignment horizontal="right" vertical="center"/>
    </xf>
    <xf numFmtId="37" fontId="103" fillId="43" borderId="0" applyNumberFormat="0" applyFont="0" applyBorder="0" applyAlignment="0" applyProtection="0"/>
    <xf numFmtId="0" fontId="74" fillId="44" borderId="0" applyNumberFormat="0" applyFont="0" applyBorder="0" applyAlignment="0" applyProtection="0"/>
    <xf numFmtId="175" fontId="27" fillId="0" borderId="12">
      <alignment horizontal="justify" vertical="top" wrapText="1"/>
    </xf>
    <xf numFmtId="175" fontId="27" fillId="0" borderId="12">
      <alignment horizontal="justify" vertical="top" wrapText="1"/>
    </xf>
    <xf numFmtId="175" fontId="27" fillId="0" borderId="12">
      <alignment horizontal="justify" vertical="top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76" fontId="27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49" fillId="2" borderId="0" applyNumberFormat="0" applyFont="0" applyBorder="0" applyAlignment="0" applyProtection="0"/>
    <xf numFmtId="177" fontId="104" fillId="0" borderId="0" applyNumberFormat="0" applyFill="0" applyBorder="0" applyAlignment="0">
      <alignment horizontal="left"/>
    </xf>
    <xf numFmtId="0" fontId="105" fillId="0" borderId="0" applyFill="0" applyBorder="0" applyProtection="0">
      <alignment horizontal="center" vertical="center"/>
    </xf>
    <xf numFmtId="0" fontId="105" fillId="0" borderId="0" applyFill="0" applyBorder="0" applyProtection="0"/>
    <xf numFmtId="0" fontId="28" fillId="0" borderId="0" applyFill="0" applyBorder="0" applyProtection="0">
      <alignment horizontal="left"/>
    </xf>
    <xf numFmtId="0" fontId="106" fillId="0" borderId="0" applyFill="0" applyBorder="0" applyProtection="0">
      <alignment horizontal="left" vertical="top"/>
    </xf>
    <xf numFmtId="0" fontId="66" fillId="37" borderId="7" applyNumberFormat="0" applyFont="0" applyFill="0" applyAlignment="0" applyProtection="0">
      <protection locked="0"/>
    </xf>
    <xf numFmtId="0" fontId="66" fillId="37" borderId="31" applyNumberFormat="0" applyFont="0" applyFill="0" applyAlignment="0" applyProtection="0">
      <protection locked="0"/>
    </xf>
    <xf numFmtId="0" fontId="49" fillId="0" borderId="0" applyNumberFormat="0" applyFill="0" applyBorder="0" applyAlignment="0" applyProtection="0"/>
    <xf numFmtId="18" fontId="66" fillId="37" borderId="0" applyFont="0" applyFill="0" applyBorder="0" applyAlignment="0" applyProtection="0"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8" fillId="0" borderId="3">
      <alignment horizontal="center" vertical="center" wrapText="1"/>
    </xf>
    <xf numFmtId="0" fontId="28" fillId="0" borderId="3">
      <alignment horizontal="center" vertical="center" wrapText="1"/>
    </xf>
    <xf numFmtId="0" fontId="109" fillId="0" borderId="32" applyNumberFormat="0" applyFill="0" applyAlignment="0" applyProtection="0"/>
    <xf numFmtId="0" fontId="27" fillId="0" borderId="4" applyNumberFormat="0" applyFill="0" applyAlignment="0" applyProtection="0"/>
    <xf numFmtId="0" fontId="73" fillId="0" borderId="33"/>
    <xf numFmtId="177" fontId="110" fillId="0" borderId="0">
      <alignment horizontal="left"/>
    </xf>
    <xf numFmtId="0" fontId="73" fillId="0" borderId="34"/>
    <xf numFmtId="38" fontId="52" fillId="0" borderId="11" applyFill="0" applyBorder="0" applyAlignment="0" applyProtection="0">
      <protection locked="0"/>
    </xf>
    <xf numFmtId="37" fontId="30" fillId="7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" fontId="111" fillId="5" borderId="35" applyProtection="0"/>
    <xf numFmtId="0" fontId="112" fillId="0" borderId="0" applyNumberFormat="0" applyFill="0" applyBorder="0" applyAlignment="0" applyProtection="0"/>
    <xf numFmtId="0" fontId="49" fillId="37" borderId="0" applyNumberFormat="0" applyFont="0" applyAlignment="0" applyProtection="0"/>
    <xf numFmtId="0" fontId="49" fillId="37" borderId="7" applyNumberFormat="0" applyFont="0" applyAlignment="0" applyProtection="0">
      <protection locked="0"/>
    </xf>
    <xf numFmtId="0" fontId="113" fillId="0" borderId="0" applyNumberFormat="0" applyFill="0" applyBorder="0" applyAlignment="0" applyProtection="0"/>
    <xf numFmtId="0" fontId="40" fillId="0" borderId="0" applyFont="0" applyFill="0" applyBorder="0" applyProtection="0">
      <alignment horizontal="right"/>
    </xf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30" fillId="2" borderId="0" applyNumberFormat="0" applyBorder="0" applyAlignment="0" applyProtection="0"/>
    <xf numFmtId="10" fontId="30" fillId="3" borderId="3" applyNumberFormat="0" applyBorder="0" applyAlignment="0" applyProtection="0"/>
    <xf numFmtId="0" fontId="13" fillId="0" borderId="0"/>
    <xf numFmtId="0" fontId="48" fillId="0" borderId="0"/>
    <xf numFmtId="0" fontId="13" fillId="0" borderId="0"/>
    <xf numFmtId="0" fontId="13" fillId="0" borderId="0"/>
    <xf numFmtId="0" fontId="27" fillId="0" borderId="0"/>
    <xf numFmtId="4" fontId="54" fillId="22" borderId="0" applyNumberFormat="0" applyProtection="0">
      <alignment horizontal="left" indent="1"/>
    </xf>
    <xf numFmtId="4" fontId="55" fillId="23" borderId="0" applyNumberFormat="0" applyProtection="0"/>
    <xf numFmtId="4" fontId="57" fillId="25" borderId="0" applyNumberFormat="0" applyProtection="0">
      <alignment horizontal="left"/>
    </xf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14" fillId="53" borderId="0" applyNumberFormat="0" applyBorder="0" applyAlignment="0" applyProtection="0"/>
    <xf numFmtId="0" fontId="114" fillId="53" borderId="0" applyNumberFormat="0" applyBorder="0" applyAlignment="0" applyProtection="0"/>
    <xf numFmtId="0" fontId="114" fillId="53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61" borderId="0" applyNumberFormat="0" applyBorder="0" applyAlignment="0" applyProtection="0"/>
    <xf numFmtId="0" fontId="114" fillId="61" borderId="0" applyNumberFormat="0" applyBorder="0" applyAlignment="0" applyProtection="0"/>
    <xf numFmtId="0" fontId="114" fillId="61" borderId="0" applyNumberFormat="0" applyBorder="0" applyAlignment="0" applyProtection="0"/>
    <xf numFmtId="0" fontId="114" fillId="65" borderId="0" applyNumberFormat="0" applyBorder="0" applyAlignment="0" applyProtection="0"/>
    <xf numFmtId="0" fontId="114" fillId="65" borderId="0" applyNumberFormat="0" applyBorder="0" applyAlignment="0" applyProtection="0"/>
    <xf numFmtId="0" fontId="114" fillId="65" borderId="0" applyNumberFormat="0" applyBorder="0" applyAlignment="0" applyProtection="0"/>
    <xf numFmtId="0" fontId="114" fillId="69" borderId="0" applyNumberFormat="0" applyBorder="0" applyAlignment="0" applyProtection="0"/>
    <xf numFmtId="0" fontId="114" fillId="69" borderId="0" applyNumberFormat="0" applyBorder="0" applyAlignment="0" applyProtection="0"/>
    <xf numFmtId="0" fontId="114" fillId="69" borderId="0" applyNumberFormat="0" applyBorder="0" applyAlignment="0" applyProtection="0"/>
    <xf numFmtId="0" fontId="114" fillId="73" borderId="0" applyNumberFormat="0" applyBorder="0" applyAlignment="0" applyProtection="0"/>
    <xf numFmtId="0" fontId="114" fillId="73" borderId="0" applyNumberFormat="0" applyBorder="0" applyAlignment="0" applyProtection="0"/>
    <xf numFmtId="0" fontId="114" fillId="73" borderId="0" applyNumberFormat="0" applyBorder="0" applyAlignment="0" applyProtection="0"/>
    <xf numFmtId="0" fontId="114" fillId="50" borderId="0" applyNumberFormat="0" applyBorder="0" applyAlignment="0" applyProtection="0"/>
    <xf numFmtId="0" fontId="114" fillId="50" borderId="0" applyNumberFormat="0" applyBorder="0" applyAlignment="0" applyProtection="0"/>
    <xf numFmtId="0" fontId="114" fillId="50" borderId="0" applyNumberFormat="0" applyBorder="0" applyAlignment="0" applyProtection="0"/>
    <xf numFmtId="0" fontId="114" fillId="54" borderId="0" applyNumberFormat="0" applyBorder="0" applyAlignment="0" applyProtection="0"/>
    <xf numFmtId="0" fontId="114" fillId="54" borderId="0" applyNumberFormat="0" applyBorder="0" applyAlignment="0" applyProtection="0"/>
    <xf numFmtId="0" fontId="114" fillId="54" borderId="0" applyNumberFormat="0" applyBorder="0" applyAlignment="0" applyProtection="0"/>
    <xf numFmtId="0" fontId="114" fillId="58" borderId="0" applyNumberFormat="0" applyBorder="0" applyAlignment="0" applyProtection="0"/>
    <xf numFmtId="0" fontId="114" fillId="58" borderId="0" applyNumberFormat="0" applyBorder="0" applyAlignment="0" applyProtection="0"/>
    <xf numFmtId="0" fontId="114" fillId="58" borderId="0" applyNumberFormat="0" applyBorder="0" applyAlignment="0" applyProtection="0"/>
    <xf numFmtId="0" fontId="114" fillId="62" borderId="0" applyNumberFormat="0" applyBorder="0" applyAlignment="0" applyProtection="0"/>
    <xf numFmtId="0" fontId="114" fillId="62" borderId="0" applyNumberFormat="0" applyBorder="0" applyAlignment="0" applyProtection="0"/>
    <xf numFmtId="0" fontId="114" fillId="62" borderId="0" applyNumberFormat="0" applyBorder="0" applyAlignment="0" applyProtection="0"/>
    <xf numFmtId="0" fontId="114" fillId="66" borderId="0" applyNumberFormat="0" applyBorder="0" applyAlignment="0" applyProtection="0"/>
    <xf numFmtId="0" fontId="114" fillId="66" borderId="0" applyNumberFormat="0" applyBorder="0" applyAlignment="0" applyProtection="0"/>
    <xf numFmtId="0" fontId="114" fillId="66" borderId="0" applyNumberFormat="0" applyBorder="0" applyAlignment="0" applyProtection="0"/>
    <xf numFmtId="0" fontId="114" fillId="70" borderId="0" applyNumberFormat="0" applyBorder="0" applyAlignment="0" applyProtection="0"/>
    <xf numFmtId="0" fontId="114" fillId="70" borderId="0" applyNumberFormat="0" applyBorder="0" applyAlignment="0" applyProtection="0"/>
    <xf numFmtId="0" fontId="114" fillId="70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6" fillId="48" borderId="38" applyNumberFormat="0" applyAlignment="0" applyProtection="0"/>
    <xf numFmtId="0" fontId="116" fillId="48" borderId="38" applyNumberFormat="0" applyAlignment="0" applyProtection="0"/>
    <xf numFmtId="0" fontId="116" fillId="48" borderId="38" applyNumberFormat="0" applyAlignment="0" applyProtection="0"/>
    <xf numFmtId="0" fontId="117" fillId="49" borderId="40" applyNumberFormat="0" applyAlignment="0" applyProtection="0"/>
    <xf numFmtId="0" fontId="117" fillId="49" borderId="40" applyNumberFormat="0" applyAlignment="0" applyProtection="0"/>
    <xf numFmtId="0" fontId="117" fillId="49" borderId="40" applyNumberFormat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45" borderId="0" applyNumberFormat="0" applyBorder="0" applyAlignment="0" applyProtection="0"/>
    <xf numFmtId="0" fontId="119" fillId="45" borderId="0" applyNumberFormat="0" applyBorder="0" applyAlignment="0" applyProtection="0"/>
    <xf numFmtId="0" fontId="119" fillId="45" borderId="0" applyNumberFormat="0" applyBorder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2" fillId="0" borderId="36" applyNumberFormat="0" applyFill="0" applyAlignment="0" applyProtection="0"/>
    <xf numFmtId="0" fontId="122" fillId="0" borderId="36" applyNumberFormat="0" applyFill="0" applyAlignment="0" applyProtection="0"/>
    <xf numFmtId="0" fontId="122" fillId="0" borderId="36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74" borderId="38" applyNumberFormat="0" applyAlignment="0" applyProtection="0"/>
    <xf numFmtId="0" fontId="124" fillId="74" borderId="38" applyNumberFormat="0" applyAlignment="0" applyProtection="0"/>
    <xf numFmtId="0" fontId="124" fillId="74" borderId="38" applyNumberFormat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6" fillId="47" borderId="0" applyNumberFormat="0" applyBorder="0" applyAlignment="0" applyProtection="0"/>
    <xf numFmtId="0" fontId="126" fillId="47" borderId="0" applyNumberFormat="0" applyBorder="0" applyAlignment="0" applyProtection="0"/>
    <xf numFmtId="0" fontId="126" fillId="47" borderId="0" applyNumberFormat="0" applyBorder="0" applyAlignment="0" applyProtection="0"/>
    <xf numFmtId="164" fontId="127" fillId="0" borderId="0" applyFont="0" applyAlignment="0" applyProtection="0"/>
    <xf numFmtId="0" fontId="30" fillId="0" borderId="28" applyNumberFormat="0" applyBorder="0" applyAlignment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28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26" borderId="20" applyNumberFormat="0" applyFont="0" applyAlignment="0" applyProtection="0"/>
    <xf numFmtId="0" fontId="129" fillId="48" borderId="37" applyNumberFormat="0" applyAlignment="0" applyProtection="0"/>
    <xf numFmtId="0" fontId="129" fillId="48" borderId="37" applyNumberFormat="0" applyAlignment="0" applyProtection="0"/>
    <xf numFmtId="0" fontId="129" fillId="48" borderId="37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50" fillId="8" borderId="0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37" fontId="30" fillId="7" borderId="0" applyNumberFormat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3">
      <alignment horizontal="center" vertical="center" wrapText="1"/>
    </xf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2" fillId="0" borderId="41" applyNumberFormat="0" applyFill="0" applyAlignment="0" applyProtection="0"/>
    <xf numFmtId="0" fontId="133" fillId="0" borderId="42" applyNumberFormat="0" applyFill="0" applyAlignment="0" applyProtection="0"/>
    <xf numFmtId="0" fontId="134" fillId="74" borderId="38" applyNumberFormat="0" applyAlignment="0" applyProtection="0"/>
    <xf numFmtId="0" fontId="134" fillId="74" borderId="38" applyNumberFormat="0" applyAlignment="0" applyProtection="0"/>
    <xf numFmtId="0" fontId="134" fillId="74" borderId="38" applyNumberFormat="0" applyAlignment="0" applyProtection="0"/>
    <xf numFmtId="0" fontId="134" fillId="74" borderId="3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26" borderId="20" applyNumberFormat="0" applyFont="0" applyAlignment="0" applyProtection="0"/>
    <xf numFmtId="0" fontId="45" fillId="0" borderId="43" applyNumberFormat="0" applyFill="0" applyAlignment="0" applyProtection="0"/>
    <xf numFmtId="0" fontId="8" fillId="0" borderId="0"/>
    <xf numFmtId="0" fontId="62" fillId="27" borderId="0" applyNumberFormat="0" applyBorder="0" applyAlignment="0" applyProtection="0"/>
    <xf numFmtId="0" fontId="62" fillId="9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10" borderId="0" applyNumberFormat="0" applyBorder="0" applyAlignment="0" applyProtection="0"/>
    <xf numFmtId="0" fontId="62" fillId="17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12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63" fillId="17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3" borderId="0" applyNumberFormat="0" applyBorder="0" applyAlignment="0" applyProtection="0"/>
    <xf numFmtId="0" fontId="63" fillId="36" borderId="0" applyNumberFormat="0" applyBorder="0" applyAlignment="0" applyProtection="0"/>
    <xf numFmtId="0" fontId="63" fillId="11" borderId="0" applyNumberFormat="0" applyBorder="0" applyAlignment="0" applyProtection="0"/>
    <xf numFmtId="0" fontId="63" fillId="15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4" borderId="0" applyNumberFormat="0" applyBorder="0" applyAlignment="0" applyProtection="0"/>
    <xf numFmtId="0" fontId="64" fillId="9" borderId="0" applyNumberFormat="0" applyBorder="0" applyAlignment="0" applyProtection="0"/>
    <xf numFmtId="0" fontId="68" fillId="38" borderId="22" applyNumberFormat="0" applyAlignment="0" applyProtection="0"/>
    <xf numFmtId="0" fontId="69" fillId="39" borderId="23" applyNumberFormat="0" applyAlignment="0" applyProtection="0"/>
    <xf numFmtId="0" fontId="78" fillId="0" borderId="0" applyNumberFormat="0" applyFill="0" applyBorder="0" applyAlignment="0" applyProtection="0"/>
    <xf numFmtId="0" fontId="84" fillId="28" borderId="0" applyNumberFormat="0" applyBorder="0" applyAlignment="0" applyProtection="0"/>
    <xf numFmtId="0" fontId="88" fillId="0" borderId="26" applyNumberFormat="0" applyFill="0" applyAlignment="0" applyProtection="0"/>
    <xf numFmtId="0" fontId="88" fillId="0" borderId="0" applyNumberFormat="0" applyFill="0" applyBorder="0" applyAlignment="0" applyProtection="0"/>
    <xf numFmtId="0" fontId="92" fillId="0" borderId="27" applyNumberFormat="0" applyFill="0" applyAlignment="0" applyProtection="0"/>
    <xf numFmtId="0" fontId="93" fillId="6" borderId="0" applyNumberFormat="0" applyBorder="0" applyAlignment="0" applyProtection="0"/>
    <xf numFmtId="0" fontId="96" fillId="38" borderId="30" applyNumberFormat="0" applyAlignment="0" applyProtection="0"/>
    <xf numFmtId="0" fontId="112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86" fillId="0" borderId="0" applyNumberFormat="0" applyProtection="0">
      <alignment horizontal="left" vertical="center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27" fillId="0" borderId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44" fontId="27" fillId="0" borderId="0" applyFont="0" applyFill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8" fillId="38" borderId="22" applyNumberFormat="0" applyAlignment="0" applyProtection="0"/>
    <xf numFmtId="0" fontId="68" fillId="38" borderId="22" applyNumberFormat="0" applyAlignment="0" applyProtection="0"/>
    <xf numFmtId="0" fontId="68" fillId="38" borderId="22" applyNumberFormat="0" applyAlignment="0" applyProtection="0"/>
    <xf numFmtId="0" fontId="69" fillId="39" borderId="23" applyNumberFormat="0" applyAlignment="0" applyProtection="0"/>
    <xf numFmtId="0" fontId="69" fillId="39" borderId="23" applyNumberFormat="0" applyAlignment="0" applyProtection="0"/>
    <xf numFmtId="0" fontId="69" fillId="39" borderId="23" applyNumberFormat="0" applyAlignment="0" applyProtection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139" fillId="0" borderId="0" applyFont="0" applyFill="0" applyBorder="0" applyAlignment="0" applyProtection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44" fontId="27" fillId="0" borderId="0" applyFont="0" applyFill="0" applyBorder="0" applyAlignment="0" applyProtection="0"/>
    <xf numFmtId="165" fontId="139" fillId="0" borderId="0" applyFont="0" applyFill="0" applyBorder="0" applyAlignment="0" applyProtection="0"/>
    <xf numFmtId="5" fontId="27" fillId="0" borderId="0" applyFill="0" applyBorder="0" applyAlignment="0" applyProtection="0"/>
    <xf numFmtId="5" fontId="27" fillId="0" borderId="0" applyFill="0" applyBorder="0" applyAlignment="0" applyProtection="0"/>
    <xf numFmtId="5" fontId="27" fillId="0" borderId="0" applyFill="0" applyBorder="0" applyAlignment="0" applyProtection="0"/>
    <xf numFmtId="5" fontId="27" fillId="0" borderId="0" applyFill="0" applyBorder="0" applyAlignment="0" applyProtection="0"/>
    <xf numFmtId="5" fontId="27" fillId="0" borderId="0" applyFill="0" applyBorder="0" applyAlignment="0" applyProtection="0"/>
    <xf numFmtId="0" fontId="139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" fontId="139" fillId="0" borderId="0" applyFont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89" fillId="31" borderId="22" applyNumberFormat="0" applyAlignment="0" applyProtection="0"/>
    <xf numFmtId="0" fontId="37" fillId="0" borderId="0" applyNumberFormat="0" applyFill="0" applyBorder="0" applyAlignment="0">
      <protection locked="0"/>
    </xf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37" fontId="94" fillId="0" borderId="0" applyNumberFormat="0" applyFill="0" applyBorder="0"/>
    <xf numFmtId="37" fontId="94" fillId="0" borderId="0" applyNumberFormat="0" applyFill="0" applyBorder="0"/>
    <xf numFmtId="37" fontId="94" fillId="0" borderId="0" applyNumberFormat="0" applyFill="0" applyBorder="0"/>
    <xf numFmtId="37" fontId="94" fillId="0" borderId="0" applyNumberFormat="0" applyFill="0" applyBorder="0"/>
    <xf numFmtId="37" fontId="94" fillId="0" borderId="0" applyNumberFormat="0" applyFill="0" applyBorder="0"/>
    <xf numFmtId="37" fontId="94" fillId="0" borderId="0" applyNumberFormat="0" applyFill="0" applyBorder="0"/>
    <xf numFmtId="37" fontId="94" fillId="0" borderId="0" applyNumberFormat="0" applyFill="0" applyBorder="0"/>
    <xf numFmtId="167" fontId="27" fillId="0" borderId="0"/>
    <xf numFmtId="167" fontId="27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27" fillId="40" borderId="29" applyNumberFormat="0" applyFont="0" applyAlignment="0" applyProtection="0"/>
    <xf numFmtId="0" fontId="27" fillId="40" borderId="29" applyNumberFormat="0" applyFont="0" applyAlignment="0" applyProtection="0"/>
    <xf numFmtId="173" fontId="38" fillId="0" borderId="0" applyFont="0" applyFill="0" applyBorder="0" applyProtection="0"/>
    <xf numFmtId="173" fontId="38" fillId="0" borderId="0" applyFont="0" applyFill="0" applyBorder="0" applyProtection="0"/>
    <xf numFmtId="0" fontId="96" fillId="38" borderId="30" applyNumberFormat="0" applyAlignment="0" applyProtection="0"/>
    <xf numFmtId="0" fontId="96" fillId="38" borderId="30" applyNumberFormat="0" applyAlignment="0" applyProtection="0"/>
    <xf numFmtId="0" fontId="96" fillId="38" borderId="30" applyNumberFormat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7" fillId="0" borderId="0"/>
    <xf numFmtId="4" fontId="50" fillId="7" borderId="18" applyNumberFormat="0" applyProtection="0">
      <alignment vertical="center"/>
    </xf>
    <xf numFmtId="4" fontId="50" fillId="7" borderId="18" applyNumberFormat="0" applyProtection="0">
      <alignment vertical="center"/>
    </xf>
    <xf numFmtId="4" fontId="52" fillId="7" borderId="30" applyNumberFormat="0" applyProtection="0">
      <alignment horizontal="left" vertical="center" indent="1"/>
    </xf>
    <xf numFmtId="4" fontId="50" fillId="8" borderId="18" applyNumberFormat="0" applyProtection="0"/>
    <xf numFmtId="4" fontId="50" fillId="8" borderId="18" applyNumberFormat="0" applyProtection="0"/>
    <xf numFmtId="4" fontId="50" fillId="8" borderId="44" applyNumberFormat="0" applyProtection="0">
      <alignment vertical="center"/>
    </xf>
    <xf numFmtId="4" fontId="50" fillId="8" borderId="44" applyNumberFormat="0" applyProtection="0">
      <alignment vertical="center"/>
    </xf>
    <xf numFmtId="4" fontId="50" fillId="8" borderId="18" applyNumberFormat="0" applyProtection="0"/>
    <xf numFmtId="4" fontId="50" fillId="8" borderId="18" applyNumberFormat="0" applyProtection="0"/>
    <xf numFmtId="4" fontId="50" fillId="8" borderId="18" applyNumberFormat="0" applyProtection="0"/>
    <xf numFmtId="4" fontId="50" fillId="8" borderId="18" applyNumberFormat="0" applyProtection="0"/>
    <xf numFmtId="4" fontId="50" fillId="8" borderId="18" applyNumberFormat="0" applyProtection="0"/>
    <xf numFmtId="4" fontId="50" fillId="8" borderId="18" applyNumberFormat="0" applyProtection="0"/>
    <xf numFmtId="4" fontId="52" fillId="19" borderId="0" applyNumberFormat="0" applyProtection="0">
      <alignment horizontal="left" vertical="center" indent="1"/>
    </xf>
    <xf numFmtId="4" fontId="52" fillId="19" borderId="0" applyNumberFormat="0" applyProtection="0">
      <alignment horizontal="left" indent="1"/>
    </xf>
    <xf numFmtId="4" fontId="52" fillId="19" borderId="0" applyNumberFormat="0" applyProtection="0">
      <alignment horizontal="left" vertical="center" indent="1"/>
    </xf>
    <xf numFmtId="4" fontId="52" fillId="19" borderId="0" applyNumberFormat="0" applyProtection="0">
      <alignment horizontal="left" indent="1"/>
    </xf>
    <xf numFmtId="4" fontId="138" fillId="0" borderId="0" applyNumberFormat="0" applyProtection="0">
      <alignment horizontal="left" vertical="center" indent="1"/>
    </xf>
    <xf numFmtId="4" fontId="138" fillId="0" borderId="0" applyNumberFormat="0" applyProtection="0">
      <alignment horizontal="left" vertical="center" indent="1"/>
    </xf>
    <xf numFmtId="4" fontId="54" fillId="22" borderId="0" applyNumberFormat="0" applyProtection="0">
      <alignment horizontal="left" indent="1"/>
    </xf>
    <xf numFmtId="4" fontId="55" fillId="0" borderId="0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4" fontId="55" fillId="23" borderId="0" applyNumberFormat="0" applyProtection="0"/>
    <xf numFmtId="4" fontId="52" fillId="37" borderId="45" applyNumberFormat="0" applyProtection="0">
      <alignment horizontal="right" vertical="center"/>
    </xf>
    <xf numFmtId="4" fontId="52" fillId="0" borderId="18" applyNumberFormat="0" applyProtection="0">
      <alignment horizontal="right" vertical="center"/>
    </xf>
    <xf numFmtId="4" fontId="52" fillId="37" borderId="45" applyNumberFormat="0" applyProtection="0">
      <alignment horizontal="right" vertical="center"/>
    </xf>
    <xf numFmtId="4" fontId="52" fillId="0" borderId="18" applyNumberFormat="0" applyProtection="0">
      <alignment horizontal="right" vertical="center"/>
    </xf>
    <xf numFmtId="4" fontId="52" fillId="37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4" fontId="52" fillId="0" borderId="18" applyNumberFormat="0" applyProtection="0">
      <alignment horizontal="left" vertical="center" indent="1"/>
    </xf>
    <xf numFmtId="0" fontId="52" fillId="8" borderId="18" applyNumberFormat="0" applyProtection="0">
      <alignment horizontal="center" vertical="top"/>
    </xf>
    <xf numFmtId="0" fontId="52" fillId="8" borderId="18" applyNumberFormat="0" applyProtection="0">
      <alignment horizontal="left" vertical="top"/>
    </xf>
    <xf numFmtId="0" fontId="52" fillId="8" borderId="18" applyNumberFormat="0" applyProtection="0">
      <alignment horizontal="center" vertical="top"/>
    </xf>
    <xf numFmtId="0" fontId="52" fillId="8" borderId="18" applyNumberFormat="0" applyProtection="0">
      <alignment horizontal="left" vertical="top"/>
    </xf>
    <xf numFmtId="4" fontId="57" fillId="25" borderId="0" applyNumberFormat="0" applyProtection="0">
      <alignment horizontal="left"/>
    </xf>
    <xf numFmtId="175" fontId="27" fillId="0" borderId="12">
      <alignment horizontal="justify" vertical="top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8" fillId="0" borderId="3">
      <alignment horizontal="center" vertical="center" wrapText="1"/>
    </xf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31" fillId="0" borderId="4" applyNumberFormat="0" applyFont="0" applyFill="0" applyAlignment="0" applyProtection="0"/>
    <xf numFmtId="0" fontId="31" fillId="0" borderId="4" applyNumberFormat="0" applyFont="0" applyFill="0" applyAlignment="0" applyProtection="0"/>
    <xf numFmtId="0" fontId="31" fillId="0" borderId="4" applyNumberFormat="0" applyFon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109" fillId="0" borderId="32" applyNumberFormat="0" applyFill="0" applyAlignment="0" applyProtection="0"/>
    <xf numFmtId="0" fontId="31" fillId="0" borderId="4" applyNumberFormat="0" applyFont="0" applyFill="0" applyAlignment="0" applyProtection="0"/>
    <xf numFmtId="0" fontId="27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7" fillId="0" borderId="0"/>
    <xf numFmtId="0" fontId="38" fillId="0" borderId="0"/>
    <xf numFmtId="0" fontId="38" fillId="0" borderId="0"/>
    <xf numFmtId="0" fontId="2" fillId="0" borderId="0"/>
    <xf numFmtId="9" fontId="27" fillId="0" borderId="0" applyFont="0" applyFill="0" applyBorder="0" applyAlignment="0" applyProtection="0"/>
    <xf numFmtId="0" fontId="28" fillId="0" borderId="3">
      <alignment horizontal="center" vertical="center" wrapText="1"/>
    </xf>
    <xf numFmtId="0" fontId="27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3">
      <alignment horizontal="center" vertical="center" wrapText="1"/>
    </xf>
    <xf numFmtId="0" fontId="1" fillId="0" borderId="0"/>
    <xf numFmtId="0" fontId="38" fillId="0" borderId="0"/>
  </cellStyleXfs>
  <cellXfs count="138">
    <xf numFmtId="0" fontId="0" fillId="0" borderId="0" xfId="0"/>
    <xf numFmtId="0" fontId="28" fillId="0" borderId="0" xfId="0" applyFont="1"/>
    <xf numFmtId="0" fontId="28" fillId="0" borderId="0" xfId="25" applyFont="1"/>
    <xf numFmtId="0" fontId="42" fillId="0" borderId="0" xfId="25" applyFont="1" applyAlignment="1">
      <alignment horizontal="center"/>
    </xf>
    <xf numFmtId="0" fontId="42" fillId="0" borderId="0" xfId="25" applyNumberFormat="1" applyFont="1" applyAlignment="1">
      <alignment horizontal="center"/>
    </xf>
    <xf numFmtId="0" fontId="28" fillId="0" borderId="0" xfId="25" applyFont="1" applyBorder="1" applyAlignment="1">
      <alignment horizontal="left"/>
    </xf>
    <xf numFmtId="164" fontId="27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94" applyFont="1"/>
    <xf numFmtId="0" fontId="28" fillId="0" borderId="0" xfId="94" applyFont="1" applyFill="1" applyBorder="1"/>
    <xf numFmtId="164" fontId="27" fillId="0" borderId="0" xfId="1" applyNumberFormat="1" applyFont="1" applyFill="1" applyBorder="1"/>
    <xf numFmtId="0" fontId="27" fillId="0" borderId="0" xfId="94" applyFont="1" applyFill="1" applyBorder="1"/>
    <xf numFmtId="0" fontId="27" fillId="0" borderId="0" xfId="0" applyFont="1" applyFill="1" applyBorder="1" applyAlignment="1">
      <alignment horizontal="left" indent="1"/>
    </xf>
    <xf numFmtId="0" fontId="27" fillId="0" borderId="0" xfId="0" applyFont="1" applyBorder="1"/>
    <xf numFmtId="0" fontId="27" fillId="0" borderId="0" xfId="53" applyFont="1" applyBorder="1" applyAlignment="1">
      <alignment horizontal="center"/>
    </xf>
    <xf numFmtId="0" fontId="27" fillId="0" borderId="0" xfId="25" applyFont="1" applyFill="1" applyBorder="1" applyAlignment="1">
      <alignment horizontal="center"/>
    </xf>
    <xf numFmtId="0" fontId="27" fillId="0" borderId="0" xfId="25" applyNumberFormat="1" applyFont="1" applyFill="1" applyAlignment="1">
      <alignment horizontal="center"/>
    </xf>
    <xf numFmtId="0" fontId="27" fillId="0" borderId="0" xfId="25" applyNumberFormat="1" applyFont="1" applyAlignment="1">
      <alignment horizontal="center"/>
    </xf>
    <xf numFmtId="0" fontId="27" fillId="0" borderId="0" xfId="94" applyFont="1" applyFill="1"/>
    <xf numFmtId="0" fontId="27" fillId="0" borderId="0" xfId="94" applyFont="1"/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47" fillId="0" borderId="0" xfId="0" applyFont="1" applyFill="1" applyBorder="1"/>
    <xf numFmtId="49" fontId="27" fillId="0" borderId="0" xfId="0" applyNumberFormat="1" applyFont="1" applyFill="1" applyAlignment="1">
      <alignment horizontal="center"/>
    </xf>
    <xf numFmtId="0" fontId="27" fillId="0" borderId="0" xfId="0" applyFont="1"/>
    <xf numFmtId="0" fontId="28" fillId="0" borderId="5" xfId="94" applyFont="1" applyBorder="1" applyAlignment="1">
      <alignment horizontal="right"/>
    </xf>
    <xf numFmtId="164" fontId="27" fillId="0" borderId="0" xfId="1" applyNumberFormat="1" applyFont="1"/>
    <xf numFmtId="0" fontId="27" fillId="0" borderId="0" xfId="25" applyFont="1" applyFill="1" applyBorder="1"/>
    <xf numFmtId="0" fontId="27" fillId="0" borderId="0" xfId="94" applyFont="1" applyBorder="1"/>
    <xf numFmtId="0" fontId="28" fillId="0" borderId="0" xfId="94" applyFont="1" applyAlignment="1">
      <alignment horizontal="center"/>
    </xf>
    <xf numFmtId="37" fontId="27" fillId="0" borderId="0" xfId="94" applyNumberFormat="1" applyFont="1"/>
    <xf numFmtId="0" fontId="27" fillId="0" borderId="0" xfId="94" applyFont="1" applyBorder="1" applyAlignment="1">
      <alignment horizontal="center"/>
    </xf>
    <xf numFmtId="0" fontId="27" fillId="0" borderId="0" xfId="94" applyFont="1" applyAlignment="1">
      <alignment horizontal="center"/>
    </xf>
    <xf numFmtId="37" fontId="27" fillId="0" borderId="0" xfId="94" applyNumberFormat="1" applyFont="1" applyBorder="1"/>
    <xf numFmtId="43" fontId="27" fillId="0" borderId="0" xfId="1" applyFont="1" applyFill="1" applyAlignment="1">
      <alignment horizontal="right"/>
    </xf>
    <xf numFmtId="37" fontId="27" fillId="0" borderId="2" xfId="94" applyNumberFormat="1" applyFont="1" applyFill="1" applyBorder="1"/>
    <xf numFmtId="0" fontId="27" fillId="0" borderId="0" xfId="94" applyFont="1" applyFill="1" applyAlignment="1">
      <alignment horizontal="center"/>
    </xf>
    <xf numFmtId="0" fontId="27" fillId="0" borderId="0" xfId="94" applyFont="1" applyAlignment="1">
      <alignment wrapText="1"/>
    </xf>
    <xf numFmtId="0" fontId="27" fillId="0" borderId="0" xfId="94" applyFont="1" applyFill="1" applyBorder="1" applyAlignment="1">
      <alignment horizontal="center"/>
    </xf>
    <xf numFmtId="164" fontId="27" fillId="0" borderId="0" xfId="1" applyNumberFormat="1" applyFont="1" applyFill="1" applyBorder="1" applyAlignment="1"/>
    <xf numFmtId="0" fontId="27" fillId="0" borderId="0" xfId="94" applyFont="1" applyAlignment="1">
      <alignment horizontal="left" wrapText="1"/>
    </xf>
    <xf numFmtId="0" fontId="42" fillId="0" borderId="0" xfId="94" applyFont="1" applyFill="1" applyBorder="1" applyAlignment="1">
      <alignment horizontal="left" indent="1"/>
    </xf>
    <xf numFmtId="0" fontId="27" fillId="0" borderId="0" xfId="94" applyFont="1" applyFill="1" applyBorder="1" applyAlignment="1">
      <alignment horizontal="left" indent="2"/>
    </xf>
    <xf numFmtId="0" fontId="27" fillId="0" borderId="0" xfId="0" applyFont="1" applyAlignment="1">
      <alignment horizontal="center"/>
    </xf>
    <xf numFmtId="0" fontId="27" fillId="0" borderId="0" xfId="25" applyFont="1"/>
    <xf numFmtId="0" fontId="27" fillId="0" borderId="0" xfId="25" applyFont="1" applyAlignment="1">
      <alignment horizontal="center"/>
    </xf>
    <xf numFmtId="0" fontId="27" fillId="0" borderId="0" xfId="25" applyFont="1" applyBorder="1"/>
    <xf numFmtId="0" fontId="27" fillId="0" borderId="0" xfId="25" applyFont="1" applyBorder="1" applyAlignment="1">
      <alignment horizontal="center"/>
    </xf>
    <xf numFmtId="164" fontId="27" fillId="0" borderId="0" xfId="10" applyNumberFormat="1" applyFont="1" applyBorder="1" applyAlignment="1">
      <alignment horizontal="center"/>
    </xf>
    <xf numFmtId="164" fontId="27" fillId="0" borderId="0" xfId="0" applyNumberFormat="1" applyFont="1"/>
    <xf numFmtId="0" fontId="27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53" applyFont="1" applyFill="1" applyBorder="1" applyAlignment="1">
      <alignment horizontal="center"/>
    </xf>
    <xf numFmtId="0" fontId="27" fillId="0" borderId="13" xfId="0" applyFont="1" applyBorder="1"/>
    <xf numFmtId="0" fontId="27" fillId="0" borderId="14" xfId="0" applyFont="1" applyBorder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0" xfId="25" applyFont="1" applyFill="1" applyBorder="1" applyAlignment="1"/>
    <xf numFmtId="0" fontId="27" fillId="0" borderId="0" xfId="25" applyFont="1" applyFill="1" applyBorder="1" applyAlignment="1">
      <alignment horizontal="left" indent="1"/>
    </xf>
    <xf numFmtId="0" fontId="27" fillId="0" borderId="0" xfId="53" applyFont="1" applyBorder="1" applyAlignment="1">
      <alignment horizontal="left" indent="1"/>
    </xf>
    <xf numFmtId="164" fontId="27" fillId="0" borderId="0" xfId="1" applyNumberFormat="1" applyFont="1" applyFill="1"/>
    <xf numFmtId="164" fontId="27" fillId="0" borderId="0" xfId="1" applyNumberFormat="1" applyFont="1" applyFill="1" applyBorder="1" applyAlignment="1">
      <alignment horizontal="right"/>
    </xf>
    <xf numFmtId="164" fontId="27" fillId="0" borderId="0" xfId="282" applyNumberFormat="1" applyFont="1" applyFill="1" applyBorder="1" applyAlignment="1">
      <alignment horizontal="center"/>
    </xf>
    <xf numFmtId="0" fontId="28" fillId="0" borderId="0" xfId="25" applyFont="1" applyFill="1" applyBorder="1" applyAlignment="1">
      <alignment horizontal="left"/>
    </xf>
    <xf numFmtId="0" fontId="131" fillId="0" borderId="0" xfId="25" applyFont="1" applyFill="1" applyBorder="1" applyAlignment="1">
      <alignment horizontal="center"/>
    </xf>
    <xf numFmtId="0" fontId="131" fillId="0" borderId="0" xfId="0" applyFont="1" applyBorder="1"/>
    <xf numFmtId="4" fontId="28" fillId="0" borderId="0" xfId="0" applyNumberFormat="1" applyFont="1" applyBorder="1" applyAlignment="1">
      <alignment horizontal="center"/>
    </xf>
    <xf numFmtId="164" fontId="27" fillId="0" borderId="0" xfId="1" applyNumberFormat="1" applyFont="1" applyFill="1" applyAlignment="1">
      <alignment horizontal="right"/>
    </xf>
    <xf numFmtId="0" fontId="28" fillId="0" borderId="0" xfId="1243" applyFont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3" fontId="28" fillId="0" borderId="2" xfId="0" applyNumberFormat="1" applyFont="1" applyFill="1" applyBorder="1"/>
    <xf numFmtId="3" fontId="28" fillId="0" borderId="2" xfId="0" applyNumberFormat="1" applyFont="1" applyBorder="1"/>
    <xf numFmtId="164" fontId="28" fillId="0" borderId="2" xfId="94" applyNumberFormat="1" applyFont="1" applyBorder="1"/>
    <xf numFmtId="164" fontId="27" fillId="0" borderId="0" xfId="1546" applyNumberFormat="1" applyFont="1"/>
    <xf numFmtId="0" fontId="135" fillId="0" borderId="0" xfId="1544" applyFont="1" applyBorder="1" applyAlignment="1">
      <alignment horizontal="center" vertical="center" wrapText="1"/>
    </xf>
    <xf numFmtId="3" fontId="135" fillId="0" borderId="0" xfId="1544" applyNumberFormat="1" applyFont="1" applyBorder="1" applyAlignment="1">
      <alignment horizontal="center" vertical="center" wrapText="1"/>
    </xf>
    <xf numFmtId="0" fontId="135" fillId="0" borderId="0" xfId="1544" applyFont="1"/>
    <xf numFmtId="0" fontId="136" fillId="0" borderId="0" xfId="1544" applyFont="1"/>
    <xf numFmtId="3" fontId="135" fillId="0" borderId="0" xfId="1544" applyNumberFormat="1" applyFont="1" applyAlignment="1"/>
    <xf numFmtId="164" fontId="135" fillId="0" borderId="0" xfId="1" applyNumberFormat="1" applyFont="1" applyAlignment="1"/>
    <xf numFmtId="0" fontId="27" fillId="0" borderId="0" xfId="94" applyFont="1" applyAlignment="1">
      <alignment horizontal="left" vertical="top" wrapText="1"/>
    </xf>
    <xf numFmtId="0" fontId="27" fillId="0" borderId="0" xfId="94" applyFont="1" applyBorder="1" applyAlignment="1">
      <alignment horizontal="left" indent="2"/>
    </xf>
    <xf numFmtId="0" fontId="4" fillId="0" borderId="0" xfId="1544" applyFont="1"/>
    <xf numFmtId="164" fontId="27" fillId="0" borderId="0" xfId="1546" applyNumberFormat="1" applyFont="1" applyAlignment="1"/>
    <xf numFmtId="0" fontId="135" fillId="0" borderId="0" xfId="1544" applyFont="1" applyAlignment="1">
      <alignment horizontal="center"/>
    </xf>
    <xf numFmtId="17" fontId="136" fillId="0" borderId="0" xfId="1544" quotePrefix="1" applyNumberFormat="1" applyFont="1" applyAlignment="1">
      <alignment horizontal="center"/>
    </xf>
    <xf numFmtId="0" fontId="136" fillId="0" borderId="0" xfId="1544" applyFont="1" applyAlignment="1">
      <alignment horizontal="right"/>
    </xf>
    <xf numFmtId="0" fontId="136" fillId="0" borderId="0" xfId="1544" applyFont="1" applyAlignment="1">
      <alignment horizontal="center"/>
    </xf>
    <xf numFmtId="164" fontId="28" fillId="0" borderId="2" xfId="1" applyNumberFormat="1" applyFont="1" applyFill="1" applyBorder="1" applyAlignment="1"/>
    <xf numFmtId="0" fontId="28" fillId="0" borderId="0" xfId="25" applyFont="1" applyFill="1" applyBorder="1" applyAlignment="1">
      <alignment horizontal="left" indent="1"/>
    </xf>
    <xf numFmtId="178" fontId="27" fillId="0" borderId="0" xfId="1846" applyNumberFormat="1" applyFont="1" applyFill="1" applyBorder="1" applyAlignment="1" applyProtection="1">
      <alignment horizontal="center"/>
      <protection locked="0"/>
    </xf>
    <xf numFmtId="164" fontId="27" fillId="0" borderId="0" xfId="111" applyNumberFormat="1" applyFont="1" applyFill="1" applyBorder="1" applyAlignment="1">
      <alignment horizontal="center"/>
    </xf>
    <xf numFmtId="178" fontId="27" fillId="0" borderId="0" xfId="1846" applyNumberFormat="1" applyFont="1" applyFill="1" applyBorder="1" applyAlignment="1" applyProtection="1">
      <protection locked="0"/>
    </xf>
    <xf numFmtId="9" fontId="27" fillId="0" borderId="0" xfId="1846" applyFont="1" applyFill="1" applyBorder="1" applyAlignment="1"/>
    <xf numFmtId="164" fontId="27" fillId="0" borderId="2" xfId="1" applyNumberFormat="1" applyFont="1" applyFill="1" applyBorder="1" applyAlignment="1">
      <alignment horizontal="center"/>
    </xf>
    <xf numFmtId="0" fontId="27" fillId="0" borderId="0" xfId="94" applyFont="1" applyFill="1" applyAlignment="1">
      <alignment horizontal="left" vertical="top" wrapText="1"/>
    </xf>
    <xf numFmtId="0" fontId="27" fillId="0" borderId="8" xfId="0" applyFont="1" applyBorder="1"/>
    <xf numFmtId="0" fontId="28" fillId="0" borderId="0" xfId="25" applyFont="1" applyFill="1" applyBorder="1" applyAlignment="1"/>
    <xf numFmtId="0" fontId="27" fillId="0" borderId="0" xfId="53" applyFont="1" applyBorder="1" applyAlignment="1"/>
    <xf numFmtId="0" fontId="27" fillId="0" borderId="0" xfId="0" applyFont="1" applyBorder="1" applyAlignment="1"/>
    <xf numFmtId="164" fontId="27" fillId="0" borderId="0" xfId="1" applyNumberFormat="1" applyFont="1" applyBorder="1" applyAlignment="1"/>
    <xf numFmtId="0" fontId="27" fillId="0" borderId="0" xfId="53" applyNumberFormat="1" applyFont="1" applyBorder="1" applyAlignment="1"/>
    <xf numFmtId="0" fontId="27" fillId="0" borderId="0" xfId="1" applyNumberFormat="1" applyFont="1" applyFill="1" applyBorder="1" applyAlignment="1"/>
    <xf numFmtId="0" fontId="27" fillId="0" borderId="0" xfId="1849" applyFont="1" applyFill="1" applyBorder="1" applyAlignment="1"/>
    <xf numFmtId="0" fontId="27" fillId="0" borderId="0" xfId="25" applyFont="1" applyAlignment="1">
      <alignment horizontal="left" indent="3"/>
    </xf>
    <xf numFmtId="41" fontId="27" fillId="0" borderId="0" xfId="10" applyNumberFormat="1" applyFont="1" applyBorder="1" applyAlignment="1">
      <alignment horizontal="center"/>
    </xf>
    <xf numFmtId="0" fontId="27" fillId="0" borderId="0" xfId="25" applyNumberFormat="1" applyFont="1" applyBorder="1" applyAlignment="1">
      <alignment horizontal="center"/>
    </xf>
    <xf numFmtId="0" fontId="27" fillId="0" borderId="10" xfId="0" applyFont="1" applyBorder="1"/>
    <xf numFmtId="0" fontId="27" fillId="0" borderId="10" xfId="25" applyFont="1" applyBorder="1"/>
    <xf numFmtId="0" fontId="27" fillId="0" borderId="10" xfId="25" applyFont="1" applyBorder="1" applyAlignment="1">
      <alignment horizontal="center"/>
    </xf>
    <xf numFmtId="0" fontId="27" fillId="0" borderId="9" xfId="25" applyNumberFormat="1" applyFont="1" applyBorder="1" applyAlignment="1">
      <alignment horizontal="center"/>
    </xf>
    <xf numFmtId="0" fontId="27" fillId="0" borderId="0" xfId="25" quotePrefix="1" applyFont="1" applyBorder="1" applyAlignment="1">
      <alignment horizontal="left"/>
    </xf>
    <xf numFmtId="0" fontId="27" fillId="0" borderId="14" xfId="25" applyNumberFormat="1" applyFont="1" applyBorder="1" applyAlignment="1">
      <alignment horizontal="center"/>
    </xf>
    <xf numFmtId="3" fontId="27" fillId="0" borderId="0" xfId="25" applyNumberFormat="1" applyFont="1" applyBorder="1" applyAlignment="1">
      <alignment horizontal="center"/>
    </xf>
    <xf numFmtId="164" fontId="28" fillId="0" borderId="0" xfId="94" applyNumberFormat="1" applyFont="1" applyBorder="1"/>
    <xf numFmtId="0" fontId="27" fillId="0" borderId="0" xfId="94" applyFont="1" applyFill="1" applyAlignment="1">
      <alignment horizontal="left"/>
    </xf>
    <xf numFmtId="14" fontId="27" fillId="0" borderId="0" xfId="94" applyNumberFormat="1" applyFont="1" applyFill="1"/>
    <xf numFmtId="14" fontId="27" fillId="0" borderId="0" xfId="94" applyNumberFormat="1" applyFont="1"/>
    <xf numFmtId="4" fontId="27" fillId="0" borderId="0" xfId="94" applyNumberFormat="1" applyFont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4" fontId="27" fillId="0" borderId="0" xfId="0" applyNumberFormat="1" applyFont="1" applyBorder="1"/>
    <xf numFmtId="0" fontId="27" fillId="0" borderId="0" xfId="0" applyFont="1" applyFill="1" applyAlignment="1">
      <alignment horizontal="center" vertical="top"/>
    </xf>
    <xf numFmtId="164" fontId="27" fillId="0" borderId="0" xfId="1" applyNumberFormat="1" applyFont="1" applyFill="1" applyAlignment="1">
      <alignment horizontal="right" vertical="top"/>
    </xf>
    <xf numFmtId="14" fontId="27" fillId="0" borderId="0" xfId="0" applyNumberFormat="1" applyFont="1" applyFill="1" applyAlignment="1">
      <alignment horizontal="center" vertical="top"/>
    </xf>
    <xf numFmtId="0" fontId="27" fillId="0" borderId="0" xfId="0" applyFont="1" applyFill="1" applyAlignment="1">
      <alignment vertical="top"/>
    </xf>
    <xf numFmtId="164" fontId="4" fillId="0" borderId="0" xfId="1544" applyNumberFormat="1" applyFont="1"/>
    <xf numFmtId="3" fontId="4" fillId="0" borderId="0" xfId="1544" applyNumberFormat="1" applyFont="1"/>
    <xf numFmtId="0" fontId="4" fillId="0" borderId="0" xfId="1544" applyFont="1" applyAlignment="1">
      <alignment horizontal="center"/>
    </xf>
    <xf numFmtId="164" fontId="4" fillId="0" borderId="0" xfId="1546" applyNumberFormat="1" applyFont="1"/>
    <xf numFmtId="49" fontId="4" fillId="0" borderId="0" xfId="1485" applyNumberFormat="1" applyFont="1" applyFill="1" applyAlignment="1">
      <alignment horizontal="center"/>
    </xf>
    <xf numFmtId="49" fontId="4" fillId="0" borderId="0" xfId="1485" applyNumberFormat="1" applyFont="1" applyFill="1"/>
    <xf numFmtId="164" fontId="4" fillId="0" borderId="0" xfId="1" applyNumberFormat="1" applyFont="1"/>
    <xf numFmtId="14" fontId="4" fillId="0" borderId="0" xfId="1485" applyNumberFormat="1" applyFont="1" applyAlignment="1">
      <alignment horizontal="center"/>
    </xf>
    <xf numFmtId="0" fontId="27" fillId="0" borderId="0" xfId="94" applyFont="1" applyFill="1" applyAlignment="1">
      <alignment horizontal="left" vertical="top" wrapText="1"/>
    </xf>
  </cellXfs>
  <cellStyles count="1850">
    <cellStyle name="20% - Accent1 2" xfId="222"/>
    <cellStyle name="20% - Accent1 3" xfId="1104"/>
    <cellStyle name="20% - Accent1 3 2" xfId="1570"/>
    <cellStyle name="20% - Accent1 4" xfId="1105"/>
    <cellStyle name="20% - Accent1 4 2" xfId="1571"/>
    <cellStyle name="20% - Accent1 5" xfId="1106"/>
    <cellStyle name="20% - Accent1 5 2" xfId="1572"/>
    <cellStyle name="20% - Accent1 6" xfId="1509"/>
    <cellStyle name="20% - Accent1 7" xfId="1557"/>
    <cellStyle name="20% - Accent2 2" xfId="223"/>
    <cellStyle name="20% - Accent2 3" xfId="1107"/>
    <cellStyle name="20% - Accent2 3 2" xfId="1573"/>
    <cellStyle name="20% - Accent2 4" xfId="1108"/>
    <cellStyle name="20% - Accent2 4 2" xfId="1574"/>
    <cellStyle name="20% - Accent2 5" xfId="1109"/>
    <cellStyle name="20% - Accent2 5 2" xfId="1575"/>
    <cellStyle name="20% - Accent2 6" xfId="1510"/>
    <cellStyle name="20% - Accent2 7" xfId="1558"/>
    <cellStyle name="20% - Accent3 2" xfId="224"/>
    <cellStyle name="20% - Accent3 3" xfId="1110"/>
    <cellStyle name="20% - Accent3 3 2" xfId="1576"/>
    <cellStyle name="20% - Accent3 4" xfId="1111"/>
    <cellStyle name="20% - Accent3 4 2" xfId="1577"/>
    <cellStyle name="20% - Accent3 5" xfId="1112"/>
    <cellStyle name="20% - Accent3 5 2" xfId="1578"/>
    <cellStyle name="20% - Accent3 6" xfId="1511"/>
    <cellStyle name="20% - Accent3 7" xfId="1559"/>
    <cellStyle name="20% - Accent4 2" xfId="225"/>
    <cellStyle name="20% - Accent4 3" xfId="1113"/>
    <cellStyle name="20% - Accent4 3 2" xfId="1579"/>
    <cellStyle name="20% - Accent4 4" xfId="1114"/>
    <cellStyle name="20% - Accent4 4 2" xfId="1580"/>
    <cellStyle name="20% - Accent4 5" xfId="1115"/>
    <cellStyle name="20% - Accent4 5 2" xfId="1581"/>
    <cellStyle name="20% - Accent4 6" xfId="1512"/>
    <cellStyle name="20% - Accent4 7" xfId="1560"/>
    <cellStyle name="20% - Accent5 2" xfId="226"/>
    <cellStyle name="20% - Accent5 3" xfId="1116"/>
    <cellStyle name="20% - Accent5 3 2" xfId="1582"/>
    <cellStyle name="20% - Accent5 4" xfId="1117"/>
    <cellStyle name="20% - Accent5 4 2" xfId="1583"/>
    <cellStyle name="20% - Accent5 5" xfId="1118"/>
    <cellStyle name="20% - Accent5 5 2" xfId="1584"/>
    <cellStyle name="20% - Accent5 6" xfId="1513"/>
    <cellStyle name="20% - Accent5 7" xfId="1561"/>
    <cellStyle name="20% - Accent6 2" xfId="227"/>
    <cellStyle name="20% - Accent6 3" xfId="1119"/>
    <cellStyle name="20% - Accent6 3 2" xfId="1585"/>
    <cellStyle name="20% - Accent6 4" xfId="1120"/>
    <cellStyle name="20% - Accent6 4 2" xfId="1586"/>
    <cellStyle name="20% - Accent6 5" xfId="1121"/>
    <cellStyle name="20% - Accent6 5 2" xfId="1587"/>
    <cellStyle name="20% - Accent6 6" xfId="1514"/>
    <cellStyle name="20% - Accent6 7" xfId="1562"/>
    <cellStyle name="40% - Accent1 2" xfId="228"/>
    <cellStyle name="40% - Accent1 3" xfId="1122"/>
    <cellStyle name="40% - Accent1 3 2" xfId="1588"/>
    <cellStyle name="40% - Accent1 4" xfId="1123"/>
    <cellStyle name="40% - Accent1 4 2" xfId="1589"/>
    <cellStyle name="40% - Accent1 5" xfId="1124"/>
    <cellStyle name="40% - Accent1 5 2" xfId="1590"/>
    <cellStyle name="40% - Accent1 6" xfId="1515"/>
    <cellStyle name="40% - Accent1 7" xfId="1563"/>
    <cellStyle name="40% - Accent2 2" xfId="229"/>
    <cellStyle name="40% - Accent2 3" xfId="1125"/>
    <cellStyle name="40% - Accent2 3 2" xfId="1592"/>
    <cellStyle name="40% - Accent2 4" xfId="1126"/>
    <cellStyle name="40% - Accent2 4 2" xfId="1593"/>
    <cellStyle name="40% - Accent2 5" xfId="1127"/>
    <cellStyle name="40% - Accent2 5 2" xfId="1594"/>
    <cellStyle name="40% - Accent2 6" xfId="1516"/>
    <cellStyle name="40% - Accent2 7" xfId="1564"/>
    <cellStyle name="40% - Accent3 2" xfId="230"/>
    <cellStyle name="40% - Accent3 3" xfId="1128"/>
    <cellStyle name="40% - Accent3 3 2" xfId="1595"/>
    <cellStyle name="40% - Accent3 4" xfId="1129"/>
    <cellStyle name="40% - Accent3 4 2" xfId="1596"/>
    <cellStyle name="40% - Accent3 5" xfId="1130"/>
    <cellStyle name="40% - Accent3 5 2" xfId="1597"/>
    <cellStyle name="40% - Accent3 6" xfId="1517"/>
    <cellStyle name="40% - Accent3 7" xfId="1565"/>
    <cellStyle name="40% - Accent4 2" xfId="231"/>
    <cellStyle name="40% - Accent4 3" xfId="1131"/>
    <cellStyle name="40% - Accent4 3 2" xfId="1598"/>
    <cellStyle name="40% - Accent4 4" xfId="1132"/>
    <cellStyle name="40% - Accent4 4 2" xfId="1599"/>
    <cellStyle name="40% - Accent4 5" xfId="1133"/>
    <cellStyle name="40% - Accent4 5 2" xfId="1600"/>
    <cellStyle name="40% - Accent4 6" xfId="1518"/>
    <cellStyle name="40% - Accent4 7" xfId="1566"/>
    <cellStyle name="40% - Accent5 2" xfId="232"/>
    <cellStyle name="40% - Accent5 3" xfId="1134"/>
    <cellStyle name="40% - Accent5 3 2" xfId="1601"/>
    <cellStyle name="40% - Accent5 4" xfId="1135"/>
    <cellStyle name="40% - Accent5 4 2" xfId="1602"/>
    <cellStyle name="40% - Accent5 5" xfId="1136"/>
    <cellStyle name="40% - Accent5 5 2" xfId="1603"/>
    <cellStyle name="40% - Accent5 6" xfId="1519"/>
    <cellStyle name="40% - Accent5 7" xfId="1567"/>
    <cellStyle name="40% - Accent6 2" xfId="233"/>
    <cellStyle name="40% - Accent6 3" xfId="1137"/>
    <cellStyle name="40% - Accent6 3 2" xfId="1604"/>
    <cellStyle name="40% - Accent6 4" xfId="1138"/>
    <cellStyle name="40% - Accent6 4 2" xfId="1605"/>
    <cellStyle name="40% - Accent6 5" xfId="1139"/>
    <cellStyle name="40% - Accent6 5 2" xfId="1606"/>
    <cellStyle name="40% - Accent6 6" xfId="1520"/>
    <cellStyle name="40% - Accent6 7" xfId="1568"/>
    <cellStyle name="60% - Accent1 2" xfId="234"/>
    <cellStyle name="60% - Accent1 3" xfId="1140"/>
    <cellStyle name="60% - Accent1 3 2" xfId="1607"/>
    <cellStyle name="60% - Accent1 4" xfId="1141"/>
    <cellStyle name="60% - Accent1 4 2" xfId="1608"/>
    <cellStyle name="60% - Accent1 5" xfId="1142"/>
    <cellStyle name="60% - Accent1 5 2" xfId="1609"/>
    <cellStyle name="60% - Accent1 6" xfId="1521"/>
    <cellStyle name="60% - Accent2 2" xfId="235"/>
    <cellStyle name="60% - Accent2 3" xfId="1143"/>
    <cellStyle name="60% - Accent2 3 2" xfId="1610"/>
    <cellStyle name="60% - Accent2 4" xfId="1144"/>
    <cellStyle name="60% - Accent2 4 2" xfId="1611"/>
    <cellStyle name="60% - Accent2 5" xfId="1145"/>
    <cellStyle name="60% - Accent2 5 2" xfId="1612"/>
    <cellStyle name="60% - Accent2 6" xfId="1522"/>
    <cellStyle name="60% - Accent3 2" xfId="236"/>
    <cellStyle name="60% - Accent3 3" xfId="1146"/>
    <cellStyle name="60% - Accent3 3 2" xfId="1613"/>
    <cellStyle name="60% - Accent3 4" xfId="1147"/>
    <cellStyle name="60% - Accent3 4 2" xfId="1614"/>
    <cellStyle name="60% - Accent3 5" xfId="1148"/>
    <cellStyle name="60% - Accent3 5 2" xfId="1615"/>
    <cellStyle name="60% - Accent3 6" xfId="1523"/>
    <cellStyle name="60% - Accent4 2" xfId="237"/>
    <cellStyle name="60% - Accent4 3" xfId="1149"/>
    <cellStyle name="60% - Accent4 3 2" xfId="1616"/>
    <cellStyle name="60% - Accent4 4" xfId="1150"/>
    <cellStyle name="60% - Accent4 4 2" xfId="1617"/>
    <cellStyle name="60% - Accent4 5" xfId="1151"/>
    <cellStyle name="60% - Accent4 5 2" xfId="1618"/>
    <cellStyle name="60% - Accent4 6" xfId="1524"/>
    <cellStyle name="60% - Accent5 2" xfId="238"/>
    <cellStyle name="60% - Accent5 3" xfId="1152"/>
    <cellStyle name="60% - Accent5 3 2" xfId="1619"/>
    <cellStyle name="60% - Accent5 4" xfId="1153"/>
    <cellStyle name="60% - Accent5 4 2" xfId="1620"/>
    <cellStyle name="60% - Accent5 5" xfId="1154"/>
    <cellStyle name="60% - Accent5 5 2" xfId="1621"/>
    <cellStyle name="60% - Accent5 6" xfId="1525"/>
    <cellStyle name="60% - Accent6 2" xfId="239"/>
    <cellStyle name="60% - Accent6 3" xfId="1155"/>
    <cellStyle name="60% - Accent6 3 2" xfId="1622"/>
    <cellStyle name="60% - Accent6 4" xfId="1156"/>
    <cellStyle name="60% - Accent6 4 2" xfId="1623"/>
    <cellStyle name="60% - Accent6 5" xfId="1157"/>
    <cellStyle name="60% - Accent6 5 2" xfId="1624"/>
    <cellStyle name="60% - Accent6 6" xfId="1526"/>
    <cellStyle name="Accent1 2" xfId="240"/>
    <cellStyle name="Accent1 3" xfId="1158"/>
    <cellStyle name="Accent1 3 2" xfId="1625"/>
    <cellStyle name="Accent1 4" xfId="1159"/>
    <cellStyle name="Accent1 4 2" xfId="1626"/>
    <cellStyle name="Accent1 5" xfId="1160"/>
    <cellStyle name="Accent1 5 2" xfId="1627"/>
    <cellStyle name="Accent1 6" xfId="1527"/>
    <cellStyle name="Accent2 2" xfId="241"/>
    <cellStyle name="Accent2 3" xfId="1161"/>
    <cellStyle name="Accent2 3 2" xfId="1628"/>
    <cellStyle name="Accent2 4" xfId="1162"/>
    <cellStyle name="Accent2 4 2" xfId="1629"/>
    <cellStyle name="Accent2 5" xfId="1163"/>
    <cellStyle name="Accent2 5 2" xfId="1630"/>
    <cellStyle name="Accent2 6" xfId="1528"/>
    <cellStyle name="Accent3 2" xfId="242"/>
    <cellStyle name="Accent3 3" xfId="1164"/>
    <cellStyle name="Accent3 3 2" xfId="1631"/>
    <cellStyle name="Accent3 4" xfId="1165"/>
    <cellStyle name="Accent3 4 2" xfId="1632"/>
    <cellStyle name="Accent3 5" xfId="1166"/>
    <cellStyle name="Accent3 5 2" xfId="1633"/>
    <cellStyle name="Accent3 6" xfId="1529"/>
    <cellStyle name="Accent4 2" xfId="243"/>
    <cellStyle name="Accent4 3" xfId="1167"/>
    <cellStyle name="Accent4 3 2" xfId="1634"/>
    <cellStyle name="Accent4 4" xfId="1168"/>
    <cellStyle name="Accent4 4 2" xfId="1635"/>
    <cellStyle name="Accent4 5" xfId="1169"/>
    <cellStyle name="Accent4 5 2" xfId="1636"/>
    <cellStyle name="Accent4 6" xfId="1530"/>
    <cellStyle name="Accent5 2" xfId="244"/>
    <cellStyle name="Accent5 3" xfId="1170"/>
    <cellStyle name="Accent5 3 2" xfId="1637"/>
    <cellStyle name="Accent5 4" xfId="1171"/>
    <cellStyle name="Accent5 4 2" xfId="1638"/>
    <cellStyle name="Accent5 5" xfId="1172"/>
    <cellStyle name="Accent5 5 2" xfId="1639"/>
    <cellStyle name="Accent5 6" xfId="1531"/>
    <cellStyle name="Accent6 2" xfId="245"/>
    <cellStyle name="Accent6 3" xfId="1173"/>
    <cellStyle name="Accent6 3 2" xfId="1640"/>
    <cellStyle name="Accent6 4" xfId="1174"/>
    <cellStyle name="Accent6 4 2" xfId="1641"/>
    <cellStyle name="Accent6 5" xfId="1175"/>
    <cellStyle name="Accent6 5 2" xfId="1642"/>
    <cellStyle name="Accent6 6" xfId="1532"/>
    <cellStyle name="Bad 2" xfId="246"/>
    <cellStyle name="Bad 3" xfId="1176"/>
    <cellStyle name="Bad 3 2" xfId="1643"/>
    <cellStyle name="Bad 4" xfId="1177"/>
    <cellStyle name="Bad 4 2" xfId="1644"/>
    <cellStyle name="Bad 5" xfId="1178"/>
    <cellStyle name="Bad 5 2" xfId="1645"/>
    <cellStyle name="Bad 6" xfId="1533"/>
    <cellStyle name="BlackStrike" xfId="247"/>
    <cellStyle name="BlackText" xfId="248"/>
    <cellStyle name="Blue" xfId="249"/>
    <cellStyle name="BoldText" xfId="250"/>
    <cellStyle name="Border Heavy" xfId="251"/>
    <cellStyle name="Border Thin" xfId="252"/>
    <cellStyle name="Calculation 2" xfId="253"/>
    <cellStyle name="Calculation 3" xfId="1179"/>
    <cellStyle name="Calculation 3 2" xfId="1646"/>
    <cellStyle name="Calculation 4" xfId="1180"/>
    <cellStyle name="Calculation 4 2" xfId="1647"/>
    <cellStyle name="Calculation 5" xfId="1181"/>
    <cellStyle name="Calculation 5 2" xfId="1648"/>
    <cellStyle name="Calculation 6" xfId="1534"/>
    <cellStyle name="Check Cell 2" xfId="254"/>
    <cellStyle name="Check Cell 3" xfId="1182"/>
    <cellStyle name="Check Cell 3 2" xfId="1649"/>
    <cellStyle name="Check Cell 4" xfId="1183"/>
    <cellStyle name="Check Cell 4 2" xfId="1650"/>
    <cellStyle name="Check Cell 5" xfId="1184"/>
    <cellStyle name="Check Cell 5 2" xfId="1651"/>
    <cellStyle name="Check Cell 6" xfId="1535"/>
    <cellStyle name="Co. Names" xfId="255"/>
    <cellStyle name="Column total in dollars" xfId="256"/>
    <cellStyle name="Column total in dollars 2" xfId="257"/>
    <cellStyle name="Column total in dollars 3" xfId="258"/>
    <cellStyle name="Comma" xfId="1" builtinId="3"/>
    <cellStyle name="Comma  - Style1" xfId="2"/>
    <cellStyle name="Comma  - Style1 2" xfId="259"/>
    <cellStyle name="Comma  - Style1 3" xfId="260"/>
    <cellStyle name="Comma  - Style1 4" xfId="1652"/>
    <cellStyle name="Comma  - Style1 5" xfId="1653"/>
    <cellStyle name="Comma  - Style2" xfId="3"/>
    <cellStyle name="Comma  - Style2 2" xfId="261"/>
    <cellStyle name="Comma  - Style2 3" xfId="262"/>
    <cellStyle name="Comma  - Style2 4" xfId="1654"/>
    <cellStyle name="Comma  - Style2 5" xfId="1655"/>
    <cellStyle name="Comma  - Style3" xfId="4"/>
    <cellStyle name="Comma  - Style3 2" xfId="263"/>
    <cellStyle name="Comma  - Style3 3" xfId="264"/>
    <cellStyle name="Comma  - Style3 4" xfId="1656"/>
    <cellStyle name="Comma  - Style3 5" xfId="1657"/>
    <cellStyle name="Comma  - Style4" xfId="5"/>
    <cellStyle name="Comma  - Style4 2" xfId="265"/>
    <cellStyle name="Comma  - Style4 3" xfId="266"/>
    <cellStyle name="Comma  - Style4 4" xfId="1658"/>
    <cellStyle name="Comma  - Style4 5" xfId="1659"/>
    <cellStyle name="Comma  - Style5" xfId="6"/>
    <cellStyle name="Comma  - Style5 2" xfId="267"/>
    <cellStyle name="Comma  - Style5 3" xfId="268"/>
    <cellStyle name="Comma  - Style5 4" xfId="1660"/>
    <cellStyle name="Comma  - Style5 5" xfId="1661"/>
    <cellStyle name="Comma  - Style6" xfId="7"/>
    <cellStyle name="Comma  - Style6 2" xfId="269"/>
    <cellStyle name="Comma  - Style6 3" xfId="270"/>
    <cellStyle name="Comma  - Style6 4" xfId="1662"/>
    <cellStyle name="Comma  - Style6 5" xfId="1663"/>
    <cellStyle name="Comma  - Style7" xfId="8"/>
    <cellStyle name="Comma  - Style7 2" xfId="271"/>
    <cellStyle name="Comma  - Style7 3" xfId="272"/>
    <cellStyle name="Comma  - Style7 4" xfId="1664"/>
    <cellStyle name="Comma  - Style7 5" xfId="1665"/>
    <cellStyle name="Comma  - Style8" xfId="9"/>
    <cellStyle name="Comma  - Style8 2" xfId="273"/>
    <cellStyle name="Comma  - Style8 3" xfId="274"/>
    <cellStyle name="Comma  - Style8 4" xfId="1666"/>
    <cellStyle name="Comma  - Style8 5" xfId="1667"/>
    <cellStyle name="Comma (0)" xfId="275"/>
    <cellStyle name="Comma [0] 2" xfId="159"/>
    <cellStyle name="Comma [0] 2 2" xfId="276"/>
    <cellStyle name="Comma [1]" xfId="277"/>
    <cellStyle name="Comma [2]" xfId="278"/>
    <cellStyle name="Comma [3]" xfId="279"/>
    <cellStyle name="Comma 10" xfId="162"/>
    <cellStyle name="Comma 10 2" xfId="1185"/>
    <cellStyle name="Comma 11" xfId="176"/>
    <cellStyle name="Comma 11 2" xfId="1372"/>
    <cellStyle name="Comma 11 3" xfId="1668"/>
    <cellStyle name="Comma 12" xfId="178"/>
    <cellStyle name="Comma 12 2" xfId="185"/>
    <cellStyle name="Comma 12 2 2" xfId="1374"/>
    <cellStyle name="Comma 12 3" xfId="1373"/>
    <cellStyle name="Comma 13" xfId="186"/>
    <cellStyle name="Comma 13 2" xfId="1375"/>
    <cellStyle name="Comma 13 3" xfId="1669"/>
    <cellStyle name="Comma 14" xfId="189"/>
    <cellStyle name="Comma 14 2" xfId="209"/>
    <cellStyle name="Comma 15" xfId="214"/>
    <cellStyle name="Comma 15 2" xfId="1186"/>
    <cellStyle name="Comma 15 3" xfId="1187"/>
    <cellStyle name="Comma 16" xfId="280"/>
    <cellStyle name="Comma 17" xfId="281"/>
    <cellStyle name="Comma 17 2" xfId="1188"/>
    <cellStyle name="Comma 18" xfId="1088"/>
    <cellStyle name="Comma 18 2" xfId="1486"/>
    <cellStyle name="Comma 19" xfId="1089"/>
    <cellStyle name="Comma 2" xfId="10"/>
    <cellStyle name="Comma 2 12" xfId="282"/>
    <cellStyle name="Comma 2 2" xfId="111"/>
    <cellStyle name="Comma 2 2 2" xfId="283"/>
    <cellStyle name="Comma 2 3" xfId="284"/>
    <cellStyle name="Comma 2 4" xfId="1189"/>
    <cellStyle name="Comma 2 5" xfId="1190"/>
    <cellStyle name="Comma 2 6" xfId="1191"/>
    <cellStyle name="Comma 2 7" xfId="1670"/>
    <cellStyle name="Comma 20" xfId="1090"/>
    <cellStyle name="Comma 20 2" xfId="1192"/>
    <cellStyle name="Comma 21" xfId="1103"/>
    <cellStyle name="Comma 21 2" xfId="1487"/>
    <cellStyle name="Comma 22" xfId="1193"/>
    <cellStyle name="Comma 23" xfId="1194"/>
    <cellStyle name="Comma 24" xfId="1195"/>
    <cellStyle name="Comma 25" xfId="1196"/>
    <cellStyle name="Comma 26" xfId="1197"/>
    <cellStyle name="Comma 27" xfId="1198"/>
    <cellStyle name="Comma 28" xfId="1199"/>
    <cellStyle name="Comma 29" xfId="1200"/>
    <cellStyle name="Comma 3" xfId="30"/>
    <cellStyle name="Comma 3 2" xfId="31"/>
    <cellStyle name="Comma 3 2 2" xfId="163"/>
    <cellStyle name="Comma 3 3" xfId="164"/>
    <cellStyle name="Comma 3 4" xfId="285"/>
    <cellStyle name="Comma 3 5" xfId="1671"/>
    <cellStyle name="Comma 30" xfId="1488"/>
    <cellStyle name="Comma 31" xfId="1489"/>
    <cellStyle name="Comma 32" xfId="1546"/>
    <cellStyle name="Comma 33" xfId="1553"/>
    <cellStyle name="Comma 34" xfId="1554"/>
    <cellStyle name="Comma 35" xfId="1556"/>
    <cellStyle name="Comma 4" xfId="40"/>
    <cellStyle name="Comma 4 2" xfId="286"/>
    <cellStyle name="Comma 4 3" xfId="1201"/>
    <cellStyle name="Comma 4 3 2" xfId="1202"/>
    <cellStyle name="Comma 4 4" xfId="1203"/>
    <cellStyle name="Comma 4 5" xfId="1672"/>
    <cellStyle name="Comma 5" xfId="95"/>
    <cellStyle name="Comma 5 2" xfId="287"/>
    <cellStyle name="Comma 5 3" xfId="1376"/>
    <cellStyle name="Comma 6" xfId="96"/>
    <cellStyle name="Comma 6 2" xfId="288"/>
    <cellStyle name="Comma 7" xfId="32"/>
    <cellStyle name="Comma 7 2" xfId="93"/>
    <cellStyle name="Comma 7 2 2" xfId="1378"/>
    <cellStyle name="Comma 7 3" xfId="108"/>
    <cellStyle name="Comma 7 3 2" xfId="1379"/>
    <cellStyle name="Comma 7 4" xfId="113"/>
    <cellStyle name="Comma 7 4 2" xfId="192"/>
    <cellStyle name="Comma 7 4 2 2" xfId="1381"/>
    <cellStyle name="Comma 7 4 3" xfId="199"/>
    <cellStyle name="Comma 7 4 3 2" xfId="1382"/>
    <cellStyle name="Comma 7 4 4" xfId="1380"/>
    <cellStyle name="Comma 7 5" xfId="156"/>
    <cellStyle name="Comma 7 5 2" xfId="193"/>
    <cellStyle name="Comma 7 5 2 2" xfId="1384"/>
    <cellStyle name="Comma 7 5 3" xfId="200"/>
    <cellStyle name="Comma 7 5 3 2" xfId="1385"/>
    <cellStyle name="Comma 7 5 4" xfId="1383"/>
    <cellStyle name="Comma 7 6" xfId="181"/>
    <cellStyle name="Comma 7 6 2" xfId="210"/>
    <cellStyle name="Comma 7 6 3" xfId="1204"/>
    <cellStyle name="Comma 7 6 4" xfId="1386"/>
    <cellStyle name="Comma 7 7" xfId="1377"/>
    <cellStyle name="Comma 7 8" xfId="1673"/>
    <cellStyle name="Comma 8" xfId="161"/>
    <cellStyle name="Comma 8 2" xfId="205"/>
    <cellStyle name="Comma 8 2 2" xfId="1205"/>
    <cellStyle name="Comma 8 2 3" xfId="1388"/>
    <cellStyle name="Comma 8 3" xfId="1387"/>
    <cellStyle name="Comma 8 4" xfId="1674"/>
    <cellStyle name="Comma 9" xfId="165"/>
    <cellStyle name="Comma0" xfId="11"/>
    <cellStyle name="Comma0 - Style1" xfId="289"/>
    <cellStyle name="Comma0 - Style2" xfId="290"/>
    <cellStyle name="Comma0 - Style3" xfId="291"/>
    <cellStyle name="Comma0 - Style4" xfId="292"/>
    <cellStyle name="Comma0 2" xfId="293"/>
    <cellStyle name="Comma0 2 2" xfId="1675"/>
    <cellStyle name="Comma0 3" xfId="294"/>
    <cellStyle name="Comma0 3 2" xfId="1676"/>
    <cellStyle name="Comma0 4" xfId="1677"/>
    <cellStyle name="Comma0 5" xfId="1678"/>
    <cellStyle name="Comma0 6" xfId="1679"/>
    <cellStyle name="Comma0 7" xfId="1680"/>
    <cellStyle name="Comma0 8" xfId="1681"/>
    <cellStyle name="Comma0_3.7 Revenue Correcting - Dec09" xfId="1206"/>
    <cellStyle name="Comma1 - Style1" xfId="295"/>
    <cellStyle name="Curren - Style2" xfId="296"/>
    <cellStyle name="Curren - Style3" xfId="297"/>
    <cellStyle name="Currency [0] 2" xfId="298"/>
    <cellStyle name="Currency [1]" xfId="299"/>
    <cellStyle name="Currency [2]" xfId="300"/>
    <cellStyle name="Currency [3]" xfId="301"/>
    <cellStyle name="Currency 10" xfId="1207"/>
    <cellStyle name="Currency 11" xfId="302"/>
    <cellStyle name="Currency 12" xfId="1208"/>
    <cellStyle name="Currency 13" xfId="1209"/>
    <cellStyle name="Currency 14" xfId="1210"/>
    <cellStyle name="Currency 15" xfId="1545"/>
    <cellStyle name="Currency 15 2" xfId="1548"/>
    <cellStyle name="Currency 16" xfId="1550"/>
    <cellStyle name="Currency 17" xfId="1682"/>
    <cellStyle name="Currency 18" xfId="1591"/>
    <cellStyle name="Currency 19" xfId="1845"/>
    <cellStyle name="Currency 2" xfId="106"/>
    <cellStyle name="Currency 2 2" xfId="303"/>
    <cellStyle name="Currency 2 3" xfId="304"/>
    <cellStyle name="Currency 3" xfId="166"/>
    <cellStyle name="Currency 4" xfId="215"/>
    <cellStyle name="Currency 5" xfId="216"/>
    <cellStyle name="Currency 6" xfId="36"/>
    <cellStyle name="Currency 6 2" xfId="305"/>
    <cellStyle name="Currency 7" xfId="1211"/>
    <cellStyle name="Currency 8" xfId="1212"/>
    <cellStyle name="Currency 9" xfId="1213"/>
    <cellStyle name="Currency No Comma" xfId="306"/>
    <cellStyle name="Currency(0)" xfId="307"/>
    <cellStyle name="Currency0" xfId="12"/>
    <cellStyle name="Currency0 2" xfId="308"/>
    <cellStyle name="Currency0 2 2" xfId="1683"/>
    <cellStyle name="Currency0 3" xfId="309"/>
    <cellStyle name="Currency0 4" xfId="1684"/>
    <cellStyle name="Currency0 5" xfId="1685"/>
    <cellStyle name="Currency0 6" xfId="1686"/>
    <cellStyle name="Currency0 7" xfId="1687"/>
    <cellStyle name="Currency0 8" xfId="1688"/>
    <cellStyle name="Currsmall" xfId="310"/>
    <cellStyle name="Data Link" xfId="311"/>
    <cellStyle name="Date" xfId="13"/>
    <cellStyle name="Date - Style1" xfId="312"/>
    <cellStyle name="Date - Style3" xfId="313"/>
    <cellStyle name="Date (mm/dd/yy)" xfId="314"/>
    <cellStyle name="Date (mm/yy)" xfId="315"/>
    <cellStyle name="Date (mmm/yy)" xfId="316"/>
    <cellStyle name="Date (Mon, Tues, etc)" xfId="317"/>
    <cellStyle name="Date (Monday, Tuesday, etc)" xfId="318"/>
    <cellStyle name="Date 2" xfId="319"/>
    <cellStyle name="Date 2 2" xfId="1689"/>
    <cellStyle name="Date 3" xfId="320"/>
    <cellStyle name="Date 4" xfId="1690"/>
    <cellStyle name="Date 5" xfId="1691"/>
    <cellStyle name="Date 6" xfId="1692"/>
    <cellStyle name="Date 7" xfId="1693"/>
    <cellStyle name="Date 8" xfId="1694"/>
    <cellStyle name="Date_2002SavingsIdeasSummary" xfId="321"/>
    <cellStyle name="Explanatory Text 2" xfId="322"/>
    <cellStyle name="Explanatory Text 3" xfId="1214"/>
    <cellStyle name="Explanatory Text 3 2" xfId="1695"/>
    <cellStyle name="Explanatory Text 4" xfId="1215"/>
    <cellStyle name="Explanatory Text 4 2" xfId="1696"/>
    <cellStyle name="Explanatory Text 5" xfId="1216"/>
    <cellStyle name="Explanatory Text 5 2" xfId="1697"/>
    <cellStyle name="Explanatory Text 6" xfId="1536"/>
    <cellStyle name="F2" xfId="323"/>
    <cellStyle name="F3" xfId="324"/>
    <cellStyle name="F4" xfId="325"/>
    <cellStyle name="F5" xfId="326"/>
    <cellStyle name="F6" xfId="327"/>
    <cellStyle name="F7" xfId="328"/>
    <cellStyle name="F8" xfId="329"/>
    <cellStyle name="Fixed" xfId="14"/>
    <cellStyle name="Fixed 2" xfId="330"/>
    <cellStyle name="Fixed 2 2" xfId="1698"/>
    <cellStyle name="Fixed 3" xfId="331"/>
    <cellStyle name="Fixed 4" xfId="1699"/>
    <cellStyle name="Fixed 5" xfId="1700"/>
    <cellStyle name="Fixed 6" xfId="1701"/>
    <cellStyle name="Fixed 7" xfId="1702"/>
    <cellStyle name="Fixed 8" xfId="1703"/>
    <cellStyle name="Fixed2 - Style2" xfId="332"/>
    <cellStyle name="Fixlong" xfId="333"/>
    <cellStyle name="Formula" xfId="334"/>
    <cellStyle name="General" xfId="335"/>
    <cellStyle name="Good 2" xfId="336"/>
    <cellStyle name="Good 3" xfId="1217"/>
    <cellStyle name="Good 3 2" xfId="1704"/>
    <cellStyle name="Good 4" xfId="1218"/>
    <cellStyle name="Good 4 2" xfId="1705"/>
    <cellStyle name="Good 5" xfId="1219"/>
    <cellStyle name="Good 5 2" xfId="1706"/>
    <cellStyle name="Good 6" xfId="1537"/>
    <cellStyle name="Grey" xfId="15"/>
    <cellStyle name="Grey 2" xfId="1091"/>
    <cellStyle name="header" xfId="16"/>
    <cellStyle name="Header1" xfId="17"/>
    <cellStyle name="Header2" xfId="18"/>
    <cellStyle name="Heading 1" xfId="19" builtinId="16" customBuiltin="1"/>
    <cellStyle name="Heading 1 10" xfId="1707"/>
    <cellStyle name="Heading 1 11" xfId="1708"/>
    <cellStyle name="Heading 1 12" xfId="1709"/>
    <cellStyle name="Heading 1 2" xfId="337"/>
    <cellStyle name="Heading 1 2 2" xfId="1710"/>
    <cellStyle name="Heading 1 3" xfId="338"/>
    <cellStyle name="Heading 1 3 2" xfId="1711"/>
    <cellStyle name="Heading 1 4" xfId="1220"/>
    <cellStyle name="Heading 1 4 2" xfId="1712"/>
    <cellStyle name="Heading 1 5" xfId="1221"/>
    <cellStyle name="Heading 1 5 2" xfId="1713"/>
    <cellStyle name="Heading 1 6" xfId="1490"/>
    <cellStyle name="Heading 1 6 2" xfId="1714"/>
    <cellStyle name="Heading 1 7" xfId="1715"/>
    <cellStyle name="Heading 1 8" xfId="1716"/>
    <cellStyle name="Heading 1 9" xfId="1717"/>
    <cellStyle name="Heading 2" xfId="20" builtinId="17" customBuiltin="1"/>
    <cellStyle name="Heading 2 10" xfId="1718"/>
    <cellStyle name="Heading 2 11" xfId="1719"/>
    <cellStyle name="Heading 2 12" xfId="1720"/>
    <cellStyle name="Heading 2 2" xfId="339"/>
    <cellStyle name="Heading 2 2 2" xfId="1721"/>
    <cellStyle name="Heading 2 3" xfId="340"/>
    <cellStyle name="Heading 2 3 2" xfId="1722"/>
    <cellStyle name="Heading 2 4" xfId="1222"/>
    <cellStyle name="Heading 2 4 2" xfId="1723"/>
    <cellStyle name="Heading 2 5" xfId="1223"/>
    <cellStyle name="Heading 2 5 2" xfId="1724"/>
    <cellStyle name="Heading 2 6" xfId="1491"/>
    <cellStyle name="Heading 2 6 2" xfId="1725"/>
    <cellStyle name="Heading 2 7" xfId="1726"/>
    <cellStyle name="Heading 2 8" xfId="1727"/>
    <cellStyle name="Heading 2 9" xfId="1728"/>
    <cellStyle name="Heading 3 2" xfId="341"/>
    <cellStyle name="Heading 3 3" xfId="1224"/>
    <cellStyle name="Heading 3 3 2" xfId="1729"/>
    <cellStyle name="Heading 3 4" xfId="1225"/>
    <cellStyle name="Heading 3 4 2" xfId="1730"/>
    <cellStyle name="Heading 3 5" xfId="1226"/>
    <cellStyle name="Heading 3 5 2" xfId="1731"/>
    <cellStyle name="Heading 3 6" xfId="1538"/>
    <cellStyle name="Heading 4 2" xfId="342"/>
    <cellStyle name="Heading 4 3" xfId="1227"/>
    <cellStyle name="Heading 4 3 2" xfId="1732"/>
    <cellStyle name="Heading 4 4" xfId="1228"/>
    <cellStyle name="Heading 4 4 2" xfId="1733"/>
    <cellStyle name="Heading 4 5" xfId="1229"/>
    <cellStyle name="Heading 4 5 2" xfId="1734"/>
    <cellStyle name="Heading 4 6" xfId="1539"/>
    <cellStyle name="HEADING1" xfId="343"/>
    <cellStyle name="HEADING2" xfId="344"/>
    <cellStyle name="Hyperlink 2" xfId="1230"/>
    <cellStyle name="Hyperlink 3" xfId="1231"/>
    <cellStyle name="Input" xfId="21" builtinId="20" customBuiltin="1"/>
    <cellStyle name="Input [yellow]" xfId="22"/>
    <cellStyle name="Input [yellow] 2" xfId="1092"/>
    <cellStyle name="Input 10" xfId="1735"/>
    <cellStyle name="Input 11" xfId="1736"/>
    <cellStyle name="Input 12" xfId="1737"/>
    <cellStyle name="Input 2" xfId="345"/>
    <cellStyle name="Input 2 2" xfId="1738"/>
    <cellStyle name="Input 3" xfId="1232"/>
    <cellStyle name="Input 3 2" xfId="1739"/>
    <cellStyle name="Input 4" xfId="1233"/>
    <cellStyle name="Input 4 2" xfId="1740"/>
    <cellStyle name="Input 5" xfId="1234"/>
    <cellStyle name="Input 5 2" xfId="1741"/>
    <cellStyle name="Input 6" xfId="1492"/>
    <cellStyle name="Input 6 2" xfId="1742"/>
    <cellStyle name="Input 7" xfId="1493"/>
    <cellStyle name="Input 7 2" xfId="1743"/>
    <cellStyle name="Input 8" xfId="1494"/>
    <cellStyle name="Input 8 2" xfId="1744"/>
    <cellStyle name="Input 9" xfId="1495"/>
    <cellStyle name="Input 9 2" xfId="1745"/>
    <cellStyle name="Input1" xfId="346"/>
    <cellStyle name="Input2" xfId="347"/>
    <cellStyle name="Inst. Sections" xfId="348"/>
    <cellStyle name="Inst. Subheading" xfId="349"/>
    <cellStyle name="Linked Cell 2" xfId="350"/>
    <cellStyle name="Linked Cell 3" xfId="1235"/>
    <cellStyle name="Linked Cell 3 2" xfId="1746"/>
    <cellStyle name="Linked Cell 4" xfId="1236"/>
    <cellStyle name="Linked Cell 4 2" xfId="1747"/>
    <cellStyle name="Linked Cell 5" xfId="1237"/>
    <cellStyle name="Linked Cell 5 2" xfId="1748"/>
    <cellStyle name="Linked Cell 6" xfId="1540"/>
    <cellStyle name="Marathon" xfId="351"/>
    <cellStyle name="Marathon 2" xfId="352"/>
    <cellStyle name="Marathon 3" xfId="353"/>
    <cellStyle name="MCP" xfId="354"/>
    <cellStyle name="Multiple" xfId="355"/>
    <cellStyle name="Multiple [1]" xfId="356"/>
    <cellStyle name="Multiple_10_21 A&amp;G Review" xfId="357"/>
    <cellStyle name="Neutral 2" xfId="358"/>
    <cellStyle name="Neutral 3" xfId="1238"/>
    <cellStyle name="Neutral 3 2" xfId="1749"/>
    <cellStyle name="Neutral 4" xfId="1239"/>
    <cellStyle name="Neutral 4 2" xfId="1750"/>
    <cellStyle name="Neutral 5" xfId="1240"/>
    <cellStyle name="Neutral 5 2" xfId="1751"/>
    <cellStyle name="Neutral 6" xfId="1541"/>
    <cellStyle name="nONE" xfId="359"/>
    <cellStyle name="nONE 2" xfId="1241"/>
    <cellStyle name="nONE 2 2" xfId="1752"/>
    <cellStyle name="nONE 3" xfId="1753"/>
    <cellStyle name="nONE 4" xfId="1754"/>
    <cellStyle name="nONE 5" xfId="1755"/>
    <cellStyle name="nONE 6" xfId="1756"/>
    <cellStyle name="nONE 7" xfId="1757"/>
    <cellStyle name="nONE 8" xfId="1758"/>
    <cellStyle name="noninput" xfId="360"/>
    <cellStyle name="noninput 2" xfId="1242"/>
    <cellStyle name="Normal" xfId="0" builtinId="0"/>
    <cellStyle name="Normal - Style1" xfId="23"/>
    <cellStyle name="Normal - Style1 2" xfId="361"/>
    <cellStyle name="Normal - Style1 3" xfId="362"/>
    <cellStyle name="Normal - Style1 4" xfId="1759"/>
    <cellStyle name="Normal - Style1 5" xfId="1760"/>
    <cellStyle name="Normal 10" xfId="39"/>
    <cellStyle name="Normal 10 2" xfId="114"/>
    <cellStyle name="Normal 10 2 10" xfId="363"/>
    <cellStyle name="Normal 10 2 11" xfId="364"/>
    <cellStyle name="Normal 10 2 12" xfId="1243"/>
    <cellStyle name="Normal 10 2 13" xfId="1390"/>
    <cellStyle name="Normal 10 2 2" xfId="365"/>
    <cellStyle name="Normal 10 2 2 2" xfId="366"/>
    <cellStyle name="Normal 10 2 2 3" xfId="367"/>
    <cellStyle name="Normal 10 2 2 3 2" xfId="368"/>
    <cellStyle name="Normal 10 2 2 4" xfId="369"/>
    <cellStyle name="Normal 10 2 2 5" xfId="370"/>
    <cellStyle name="Normal 10 2 2 6" xfId="1244"/>
    <cellStyle name="Normal 10 2 2 7" xfId="1245"/>
    <cellStyle name="Normal 10 2 2 8" xfId="1246"/>
    <cellStyle name="Normal 10 2 3" xfId="371"/>
    <cellStyle name="Normal 10 2 4" xfId="372"/>
    <cellStyle name="Normal 10 2 5" xfId="373"/>
    <cellStyle name="Normal 10 2 6" xfId="374"/>
    <cellStyle name="Normal 10 2 7" xfId="375"/>
    <cellStyle name="Normal 10 2 8" xfId="376"/>
    <cellStyle name="Normal 10 2 9" xfId="377"/>
    <cellStyle name="Normal 10 3" xfId="158"/>
    <cellStyle name="Normal 10 3 2" xfId="167"/>
    <cellStyle name="Normal 10 3 2 2" xfId="179"/>
    <cellStyle name="Normal 10 3 2 2 2" xfId="378"/>
    <cellStyle name="Normal 10 3 2 2 3" xfId="1093"/>
    <cellStyle name="Normal 10 3 2 2 3 2" xfId="1496"/>
    <cellStyle name="Normal 10 3 2 2 4" xfId="1393"/>
    <cellStyle name="Normal 10 3 2 3" xfId="204"/>
    <cellStyle name="Normal 10 3 2 3 2" xfId="1394"/>
    <cellStyle name="Normal 10 3 2 4" xfId="379"/>
    <cellStyle name="Normal 10 3 2 5" xfId="1247"/>
    <cellStyle name="Normal 10 3 2 5 2" xfId="1497"/>
    <cellStyle name="Normal 10 3 2 6" xfId="1392"/>
    <cellStyle name="Normal 10 3 3" xfId="1391"/>
    <cellStyle name="Normal 10 3 3 2" xfId="1498"/>
    <cellStyle name="Normal 10 4" xfId="168"/>
    <cellStyle name="Normal 10 4 2" xfId="1395"/>
    <cellStyle name="Normal 10 5" xfId="169"/>
    <cellStyle name="Normal 10 5 2" xfId="203"/>
    <cellStyle name="Normal 10 5 2 2" xfId="380"/>
    <cellStyle name="Normal 10 5 2 3" xfId="1397"/>
    <cellStyle name="Normal 10 5 3" xfId="381"/>
    <cellStyle name="Normal 10 5 4" xfId="1248"/>
    <cellStyle name="Normal 10 5 5" xfId="1396"/>
    <cellStyle name="Normal 10 6" xfId="188"/>
    <cellStyle name="Normal 10 6 2" xfId="1398"/>
    <cellStyle name="Normal 10 7" xfId="1389"/>
    <cellStyle name="Normal 11" xfId="37"/>
    <cellStyle name="Normal 11 2" xfId="115"/>
    <cellStyle name="Normal 11 2 10" xfId="382"/>
    <cellStyle name="Normal 11 2 11" xfId="1399"/>
    <cellStyle name="Normal 11 2 2" xfId="383"/>
    <cellStyle name="Normal 11 2 2 2" xfId="384"/>
    <cellStyle name="Normal 11 2 2 3" xfId="385"/>
    <cellStyle name="Normal 11 2 2 4" xfId="386"/>
    <cellStyle name="Normal 11 2 2 5" xfId="387"/>
    <cellStyle name="Normal 11 2 2 6" xfId="1249"/>
    <cellStyle name="Normal 11 2 2 7" xfId="1250"/>
    <cellStyle name="Normal 11 2 2 8" xfId="1251"/>
    <cellStyle name="Normal 11 2 3" xfId="388"/>
    <cellStyle name="Normal 11 2 4" xfId="389"/>
    <cellStyle name="Normal 11 2 5" xfId="390"/>
    <cellStyle name="Normal 11 2 6" xfId="391"/>
    <cellStyle name="Normal 11 2 7" xfId="392"/>
    <cellStyle name="Normal 11 2 8" xfId="393"/>
    <cellStyle name="Normal 11 2 9" xfId="394"/>
    <cellStyle name="Normal 11 3" xfId="1094"/>
    <cellStyle name="Normal 11 4" xfId="1839"/>
    <cellStyle name="Normal 12" xfId="97"/>
    <cellStyle name="Normal 12 2" xfId="116"/>
    <cellStyle name="Normal 12 2 10" xfId="395"/>
    <cellStyle name="Normal 12 2 11" xfId="1401"/>
    <cellStyle name="Normal 12 2 2" xfId="213"/>
    <cellStyle name="Normal 12 2 2 2" xfId="396"/>
    <cellStyle name="Normal 12 2 2 3" xfId="397"/>
    <cellStyle name="Normal 12 2 2 4" xfId="398"/>
    <cellStyle name="Normal 12 2 2 5" xfId="399"/>
    <cellStyle name="Normal 12 2 2 6" xfId="1252"/>
    <cellStyle name="Normal 12 2 2 7" xfId="1253"/>
    <cellStyle name="Normal 12 2 2 8" xfId="1254"/>
    <cellStyle name="Normal 12 2 3" xfId="400"/>
    <cellStyle name="Normal 12 2 4" xfId="401"/>
    <cellStyle name="Normal 12 2 5" xfId="402"/>
    <cellStyle name="Normal 12 2 6" xfId="403"/>
    <cellStyle name="Normal 12 2 7" xfId="404"/>
    <cellStyle name="Normal 12 2 8" xfId="405"/>
    <cellStyle name="Normal 12 2 9" xfId="406"/>
    <cellStyle name="Normal 12 3" xfId="1400"/>
    <cellStyle name="Normal 13" xfId="33"/>
    <cellStyle name="Normal 13 2" xfId="92"/>
    <cellStyle name="Normal 13 2 2" xfId="1403"/>
    <cellStyle name="Normal 13 3" xfId="109"/>
    <cellStyle name="Normal 13 3 2" xfId="1404"/>
    <cellStyle name="Normal 13 4" xfId="157"/>
    <cellStyle name="Normal 13 4 2" xfId="194"/>
    <cellStyle name="Normal 13 4 2 2" xfId="1406"/>
    <cellStyle name="Normal 13 4 3" xfId="201"/>
    <cellStyle name="Normal 13 4 3 2" xfId="1407"/>
    <cellStyle name="Normal 13 4 4" xfId="1405"/>
    <cellStyle name="Normal 13 5" xfId="182"/>
    <cellStyle name="Normal 13 5 2" xfId="211"/>
    <cellStyle name="Normal 13 5 3" xfId="1255"/>
    <cellStyle name="Normal 13 5 4" xfId="1408"/>
    <cellStyle name="Normal 13 6" xfId="1402"/>
    <cellStyle name="Normal 14" xfId="112"/>
    <cellStyle name="Normal 14 2" xfId="191"/>
    <cellStyle name="Normal 14 2 2" xfId="1410"/>
    <cellStyle name="Normal 14 3" xfId="198"/>
    <cellStyle name="Normal 14 3 2" xfId="1411"/>
    <cellStyle name="Normal 14 4" xfId="1409"/>
    <cellStyle name="Normal 15" xfId="117"/>
    <cellStyle name="Normal 15 10" xfId="407"/>
    <cellStyle name="Normal 15 11" xfId="1412"/>
    <cellStyle name="Normal 15 2" xfId="408"/>
    <cellStyle name="Normal 15 2 2" xfId="409"/>
    <cellStyle name="Normal 15 2 3" xfId="410"/>
    <cellStyle name="Normal 15 2 4" xfId="411"/>
    <cellStyle name="Normal 15 2 5" xfId="412"/>
    <cellStyle name="Normal 15 2 6" xfId="1256"/>
    <cellStyle name="Normal 15 2 7" xfId="1257"/>
    <cellStyle name="Normal 15 2 8" xfId="1258"/>
    <cellStyle name="Normal 15 3" xfId="413"/>
    <cellStyle name="Normal 15 4" xfId="414"/>
    <cellStyle name="Normal 15 5" xfId="415"/>
    <cellStyle name="Normal 15 6" xfId="416"/>
    <cellStyle name="Normal 15 7" xfId="417"/>
    <cellStyle name="Normal 15 8" xfId="418"/>
    <cellStyle name="Normal 15 9" xfId="419"/>
    <cellStyle name="Normal 16" xfId="118"/>
    <cellStyle name="Normal 16 10" xfId="1413"/>
    <cellStyle name="Normal 16 2" xfId="420"/>
    <cellStyle name="Normal 16 2 2" xfId="421"/>
    <cellStyle name="Normal 16 2 3" xfId="422"/>
    <cellStyle name="Normal 16 2 4" xfId="423"/>
    <cellStyle name="Normal 16 2 5" xfId="424"/>
    <cellStyle name="Normal 16 2 6" xfId="1259"/>
    <cellStyle name="Normal 16 2 7" xfId="1260"/>
    <cellStyle name="Normal 16 2 8" xfId="1261"/>
    <cellStyle name="Normal 16 3" xfId="425"/>
    <cellStyle name="Normal 16 4" xfId="426"/>
    <cellStyle name="Normal 16 5" xfId="427"/>
    <cellStyle name="Normal 16 6" xfId="428"/>
    <cellStyle name="Normal 16 7" xfId="429"/>
    <cellStyle name="Normal 16 8" xfId="430"/>
    <cellStyle name="Normal 16 9" xfId="431"/>
    <cellStyle name="Normal 17" xfId="119"/>
    <cellStyle name="Normal 17 2" xfId="432"/>
    <cellStyle name="Normal 17 2 2" xfId="433"/>
    <cellStyle name="Normal 17 2 3" xfId="434"/>
    <cellStyle name="Normal 17 2 4" xfId="435"/>
    <cellStyle name="Normal 17 2 5" xfId="436"/>
    <cellStyle name="Normal 17 2 6" xfId="1262"/>
    <cellStyle name="Normal 17 2 7" xfId="1263"/>
    <cellStyle name="Normal 17 2 8" xfId="1264"/>
    <cellStyle name="Normal 17 3" xfId="437"/>
    <cellStyle name="Normal 17 4" xfId="438"/>
    <cellStyle name="Normal 17 5" xfId="439"/>
    <cellStyle name="Normal 17 6" xfId="440"/>
    <cellStyle name="Normal 17 7" xfId="441"/>
    <cellStyle name="Normal 17 8" xfId="442"/>
    <cellStyle name="Normal 17 9" xfId="1414"/>
    <cellStyle name="Normal 18" xfId="120"/>
    <cellStyle name="Normal 18 2" xfId="121"/>
    <cellStyle name="Normal 18 2 2" xfId="1416"/>
    <cellStyle name="Normal 18 3" xfId="443"/>
    <cellStyle name="Normal 18 3 2" xfId="444"/>
    <cellStyle name="Normal 18 3 3" xfId="445"/>
    <cellStyle name="Normal 18 3 4" xfId="446"/>
    <cellStyle name="Normal 18 3 5" xfId="447"/>
    <cellStyle name="Normal 18 3 6" xfId="1265"/>
    <cellStyle name="Normal 18 3 7" xfId="1266"/>
    <cellStyle name="Normal 18 3 8" xfId="1267"/>
    <cellStyle name="Normal 18 4" xfId="448"/>
    <cellStyle name="Normal 18 5" xfId="449"/>
    <cellStyle name="Normal 18 6" xfId="450"/>
    <cellStyle name="Normal 18 7" xfId="451"/>
    <cellStyle name="Normal 18 8" xfId="452"/>
    <cellStyle name="Normal 18 9" xfId="1415"/>
    <cellStyle name="Normal 19" xfId="122"/>
    <cellStyle name="Normal 19 2" xfId="1417"/>
    <cellStyle name="Normal 2" xfId="24"/>
    <cellStyle name="Normal 2 2" xfId="94"/>
    <cellStyle name="Normal 2 2 2" xfId="1268"/>
    <cellStyle name="Normal 2 3" xfId="453"/>
    <cellStyle name="Normal 2 4" xfId="454"/>
    <cellStyle name="Normal 2 4 2" xfId="1840"/>
    <cellStyle name="Normal 2 5" xfId="455"/>
    <cellStyle name="Normal 2 6" xfId="456"/>
    <cellStyle name="Normal 2 7" xfId="457"/>
    <cellStyle name="Normal 2 8" xfId="458"/>
    <cellStyle name="Normal 2 9" xfId="1761"/>
    <cellStyle name="Normal 20" xfId="123"/>
    <cellStyle name="Normal 20 2" xfId="459"/>
    <cellStyle name="Normal 20 2 2" xfId="460"/>
    <cellStyle name="Normal 20 2 3" xfId="461"/>
    <cellStyle name="Normal 20 2 4" xfId="462"/>
    <cellStyle name="Normal 20 2 5" xfId="463"/>
    <cellStyle name="Normal 20 2 6" xfId="1269"/>
    <cellStyle name="Normal 20 2 7" xfId="1270"/>
    <cellStyle name="Normal 20 2 8" xfId="1271"/>
    <cellStyle name="Normal 20 3" xfId="464"/>
    <cellStyle name="Normal 20 4" xfId="465"/>
    <cellStyle name="Normal 20 5" xfId="466"/>
    <cellStyle name="Normal 20 6" xfId="467"/>
    <cellStyle name="Normal 20 7" xfId="1418"/>
    <cellStyle name="Normal 21" xfId="124"/>
    <cellStyle name="Normal 21 2" xfId="468"/>
    <cellStyle name="Normal 21 2 2" xfId="469"/>
    <cellStyle name="Normal 21 2 3" xfId="470"/>
    <cellStyle name="Normal 21 2 4" xfId="471"/>
    <cellStyle name="Normal 21 2 5" xfId="472"/>
    <cellStyle name="Normal 21 2 6" xfId="1272"/>
    <cellStyle name="Normal 21 2 7" xfId="1273"/>
    <cellStyle name="Normal 21 2 8" xfId="1274"/>
    <cellStyle name="Normal 21 3" xfId="473"/>
    <cellStyle name="Normal 21 4" xfId="474"/>
    <cellStyle name="Normal 21 5" xfId="475"/>
    <cellStyle name="Normal 21 6" xfId="476"/>
    <cellStyle name="Normal 21 7" xfId="1419"/>
    <cellStyle name="Normal 22" xfId="125"/>
    <cellStyle name="Normal 22 2" xfId="477"/>
    <cellStyle name="Normal 22 2 2" xfId="478"/>
    <cellStyle name="Normal 22 2 3" xfId="479"/>
    <cellStyle name="Normal 22 2 4" xfId="480"/>
    <cellStyle name="Normal 22 2 5" xfId="481"/>
    <cellStyle name="Normal 22 2 6" xfId="1275"/>
    <cellStyle name="Normal 22 2 7" xfId="1276"/>
    <cellStyle name="Normal 22 2 8" xfId="1277"/>
    <cellStyle name="Normal 22 3" xfId="482"/>
    <cellStyle name="Normal 22 4" xfId="483"/>
    <cellStyle name="Normal 22 5" xfId="484"/>
    <cellStyle name="Normal 22 6" xfId="1420"/>
    <cellStyle name="Normal 23" xfId="126"/>
    <cellStyle name="Normal 23 2" xfId="1278"/>
    <cellStyle name="Normal 24" xfId="127"/>
    <cellStyle name="Normal 24 2" xfId="485"/>
    <cellStyle name="Normal 24 2 2" xfId="486"/>
    <cellStyle name="Normal 24 2 3" xfId="487"/>
    <cellStyle name="Normal 24 2 4" xfId="488"/>
    <cellStyle name="Normal 24 2 5" xfId="489"/>
    <cellStyle name="Normal 24 2 6" xfId="1279"/>
    <cellStyle name="Normal 24 2 7" xfId="1280"/>
    <cellStyle name="Normal 24 2 8" xfId="1281"/>
    <cellStyle name="Normal 24 3" xfId="490"/>
    <cellStyle name="Normal 24 4" xfId="1421"/>
    <cellStyle name="Normal 25" xfId="128"/>
    <cellStyle name="Normal 25 2" xfId="491"/>
    <cellStyle name="Normal 25 2 2" xfId="492"/>
    <cellStyle name="Normal 25 2 3" xfId="493"/>
    <cellStyle name="Normal 25 2 4" xfId="494"/>
    <cellStyle name="Normal 25 2 5" xfId="495"/>
    <cellStyle name="Normal 25 2 6" xfId="1282"/>
    <cellStyle name="Normal 25 2 7" xfId="1283"/>
    <cellStyle name="Normal 25 2 8" xfId="1284"/>
    <cellStyle name="Normal 25 3" xfId="496"/>
    <cellStyle name="Normal 25 4" xfId="1422"/>
    <cellStyle name="Normal 26" xfId="129"/>
    <cellStyle name="Normal 26 2" xfId="497"/>
    <cellStyle name="Normal 26 2 2" xfId="498"/>
    <cellStyle name="Normal 26 2 3" xfId="499"/>
    <cellStyle name="Normal 26 2 4" xfId="500"/>
    <cellStyle name="Normal 26 2 5" xfId="501"/>
    <cellStyle name="Normal 26 2 6" xfId="1285"/>
    <cellStyle name="Normal 26 2 7" xfId="1286"/>
    <cellStyle name="Normal 26 2 8" xfId="1287"/>
    <cellStyle name="Normal 26 3" xfId="502"/>
    <cellStyle name="Normal 26 4" xfId="1423"/>
    <cellStyle name="Normal 27" xfId="130"/>
    <cellStyle name="Normal 27 2" xfId="180"/>
    <cellStyle name="Normal 27 2 2" xfId="503"/>
    <cellStyle name="Normal 27 2 3" xfId="504"/>
    <cellStyle name="Normal 27 2 4" xfId="505"/>
    <cellStyle name="Normal 27 2 5" xfId="506"/>
    <cellStyle name="Normal 27 2 6" xfId="1288"/>
    <cellStyle name="Normal 27 2 7" xfId="1289"/>
    <cellStyle name="Normal 27 2 8" xfId="1290"/>
    <cellStyle name="Normal 27 2 9" xfId="1291"/>
    <cellStyle name="Normal 27 3" xfId="507"/>
    <cellStyle name="Normal 28" xfId="160"/>
    <cellStyle name="Normal 28 2" xfId="206"/>
    <cellStyle name="Normal 28 2 2" xfId="1425"/>
    <cellStyle name="Normal 28 3" xfId="1424"/>
    <cellStyle name="Normal 29" xfId="170"/>
    <cellStyle name="Normal 29 2" xfId="202"/>
    <cellStyle name="Normal 29 2 2" xfId="508"/>
    <cellStyle name="Normal 29 2 3" xfId="1427"/>
    <cellStyle name="Normal 29 3" xfId="509"/>
    <cellStyle name="Normal 29 4" xfId="1292"/>
    <cellStyle name="Normal 29 5" xfId="1426"/>
    <cellStyle name="Normal 3" xfId="38"/>
    <cellStyle name="Normal 3 2" xfId="41"/>
    <cellStyle name="Normal 3 2 2" xfId="207"/>
    <cellStyle name="Normal 3 2 2 2" xfId="208"/>
    <cellStyle name="Normal 3 2 2 2 2" xfId="1430"/>
    <cellStyle name="Normal 3 2 2 3" xfId="1429"/>
    <cellStyle name="Normal 3 2 3" xfId="1428"/>
    <cellStyle name="Normal 3 2 3 2" xfId="1484"/>
    <cellStyle name="Normal 3 2 4" xfId="1838"/>
    <cellStyle name="Normal 3 3" xfId="42"/>
    <cellStyle name="Normal 3 3 2" xfId="131"/>
    <cellStyle name="Normal 3 3 2 2" xfId="1432"/>
    <cellStyle name="Normal 3 3 3" xfId="132"/>
    <cellStyle name="Normal 3 3 3 2" xfId="1433"/>
    <cellStyle name="Normal 3 3 4" xfId="133"/>
    <cellStyle name="Normal 3 3 4 2" xfId="1434"/>
    <cellStyle name="Normal 3 3 5" xfId="134"/>
    <cellStyle name="Normal 3 3 5 2" xfId="1435"/>
    <cellStyle name="Normal 3 3 6" xfId="98"/>
    <cellStyle name="Normal 3 3 6 10" xfId="510"/>
    <cellStyle name="Normal 3 3 6 11" xfId="511"/>
    <cellStyle name="Normal 3 3 6 12" xfId="1436"/>
    <cellStyle name="Normal 3 3 6 2" xfId="512"/>
    <cellStyle name="Normal 3 3 6 2 2" xfId="513"/>
    <cellStyle name="Normal 3 3 6 2 3" xfId="514"/>
    <cellStyle name="Normal 3 3 6 2 4" xfId="515"/>
    <cellStyle name="Normal 3 3 6 2 5" xfId="516"/>
    <cellStyle name="Normal 3 3 6 2 6" xfId="1293"/>
    <cellStyle name="Normal 3 3 6 2 7" xfId="1294"/>
    <cellStyle name="Normal 3 3 6 2 8" xfId="1295"/>
    <cellStyle name="Normal 3 3 6 3" xfId="517"/>
    <cellStyle name="Normal 3 3 6 4" xfId="518"/>
    <cellStyle name="Normal 3 3 6 5" xfId="519"/>
    <cellStyle name="Normal 3 3 6 6" xfId="520"/>
    <cellStyle name="Normal 3 3 6 7" xfId="521"/>
    <cellStyle name="Normal 3 3 6 8" xfId="522"/>
    <cellStyle name="Normal 3 3 6 9" xfId="523"/>
    <cellStyle name="Normal 3 3 7" xfId="1431"/>
    <cellStyle name="Normal 3 4" xfId="1296"/>
    <cellStyle name="Normal 3 5" xfId="1297"/>
    <cellStyle name="Normal 3 5 2" xfId="1298"/>
    <cellStyle name="Normal 3 5 2 2" xfId="1299"/>
    <cellStyle name="Normal 3 6" xfId="1762"/>
    <cellStyle name="Normal 30" xfId="175"/>
    <cellStyle name="Normal 30 2" xfId="217"/>
    <cellStyle name="Normal 30 3" xfId="1437"/>
    <cellStyle name="Normal 31" xfId="177"/>
    <cellStyle name="Normal 31 2" xfId="1438"/>
    <cellStyle name="Normal 32" xfId="183"/>
    <cellStyle name="Normal 32 2" xfId="1439"/>
    <cellStyle name="Normal 33" xfId="218"/>
    <cellStyle name="Normal 33 2" xfId="1300"/>
    <cellStyle name="Normal 33 2 2" xfId="1301"/>
    <cellStyle name="Normal 33 3" xfId="1302"/>
    <cellStyle name="Normal 34" xfId="524"/>
    <cellStyle name="Normal 34 2" xfId="1303"/>
    <cellStyle name="Normal 34 3" xfId="1304"/>
    <cellStyle name="Normal 34 4" xfId="1305"/>
    <cellStyle name="Normal 35" xfId="525"/>
    <cellStyle name="Normal 36" xfId="526"/>
    <cellStyle name="Normal 36 2" xfId="1306"/>
    <cellStyle name="Normal 37" xfId="527"/>
    <cellStyle name="Normal 38" xfId="528"/>
    <cellStyle name="Normal 39" xfId="529"/>
    <cellStyle name="Normal 4" xfId="43"/>
    <cellStyle name="Normal 4 2" xfId="44"/>
    <cellStyle name="Normal 4 2 2" xfId="1441"/>
    <cellStyle name="Normal 4 2 3" xfId="1763"/>
    <cellStyle name="Normal 4 3" xfId="45"/>
    <cellStyle name="Normal 4 3 2" xfId="135"/>
    <cellStyle name="Normal 4 3 2 2" xfId="1443"/>
    <cellStyle name="Normal 4 3 3" xfId="136"/>
    <cellStyle name="Normal 4 3 3 2" xfId="1444"/>
    <cellStyle name="Normal 4 3 4" xfId="137"/>
    <cellStyle name="Normal 4 3 4 2" xfId="1445"/>
    <cellStyle name="Normal 4 3 5" xfId="138"/>
    <cellStyle name="Normal 4 3 5 2" xfId="1446"/>
    <cellStyle name="Normal 4 3 6" xfId="99"/>
    <cellStyle name="Normal 4 3 6 10" xfId="530"/>
    <cellStyle name="Normal 4 3 6 11" xfId="531"/>
    <cellStyle name="Normal 4 3 6 12" xfId="1447"/>
    <cellStyle name="Normal 4 3 6 2" xfId="532"/>
    <cellStyle name="Normal 4 3 6 2 2" xfId="533"/>
    <cellStyle name="Normal 4 3 6 2 3" xfId="534"/>
    <cellStyle name="Normal 4 3 6 2 4" xfId="535"/>
    <cellStyle name="Normal 4 3 6 2 5" xfId="536"/>
    <cellStyle name="Normal 4 3 6 2 6" xfId="1307"/>
    <cellStyle name="Normal 4 3 6 2 7" xfId="1308"/>
    <cellStyle name="Normal 4 3 6 2 8" xfId="1309"/>
    <cellStyle name="Normal 4 3 6 3" xfId="537"/>
    <cellStyle name="Normal 4 3 6 4" xfId="538"/>
    <cellStyle name="Normal 4 3 6 5" xfId="539"/>
    <cellStyle name="Normal 4 3 6 6" xfId="540"/>
    <cellStyle name="Normal 4 3 6 7" xfId="541"/>
    <cellStyle name="Normal 4 3 6 8" xfId="542"/>
    <cellStyle name="Normal 4 3 6 9" xfId="543"/>
    <cellStyle name="Normal 4 3 7" xfId="1442"/>
    <cellStyle name="Normal 4 4" xfId="544"/>
    <cellStyle name="Normal 4 5" xfId="545"/>
    <cellStyle name="Normal 4 6" xfId="1440"/>
    <cellStyle name="Normal 40" xfId="546"/>
    <cellStyle name="Normal 41" xfId="547"/>
    <cellStyle name="Normal 42" xfId="548"/>
    <cellStyle name="Normal 42 2" xfId="1310"/>
    <cellStyle name="Normal 43" xfId="1087"/>
    <cellStyle name="Normal 43 2" xfId="1311"/>
    <cellStyle name="Normal 43 2 2" xfId="1499"/>
    <cellStyle name="Normal 44" xfId="1095"/>
    <cellStyle name="Normal 44 2" xfId="1312"/>
    <cellStyle name="Normal 45" xfId="1096"/>
    <cellStyle name="Normal 45 2" xfId="1313"/>
    <cellStyle name="Normal 45 2 2" xfId="1500"/>
    <cellStyle name="Normal 46" xfId="1097"/>
    <cellStyle name="Normal 46 2" xfId="1314"/>
    <cellStyle name="Normal 46 3" xfId="1485"/>
    <cellStyle name="Normal 47" xfId="1101"/>
    <cellStyle name="Normal 47 2" xfId="1501"/>
    <cellStyle name="Normal 47 2 2" xfId="1502"/>
    <cellStyle name="Normal 48" xfId="1102"/>
    <cellStyle name="Normal 49" xfId="1315"/>
    <cellStyle name="Normal 5" xfId="46"/>
    <cellStyle name="Normal 5 2" xfId="47"/>
    <cellStyle name="Normal 5 2 2" xfId="139"/>
    <cellStyle name="Normal 5 2 2 2" xfId="1450"/>
    <cellStyle name="Normal 5 2 3" xfId="140"/>
    <cellStyle name="Normal 5 2 3 2" xfId="1451"/>
    <cellStyle name="Normal 5 2 4" xfId="141"/>
    <cellStyle name="Normal 5 2 4 2" xfId="1452"/>
    <cellStyle name="Normal 5 2 5" xfId="142"/>
    <cellStyle name="Normal 5 2 5 2" xfId="1453"/>
    <cellStyle name="Normal 5 2 6" xfId="143"/>
    <cellStyle name="Normal 5 2 6 10" xfId="549"/>
    <cellStyle name="Normal 5 2 6 11" xfId="550"/>
    <cellStyle name="Normal 5 2 6 12" xfId="1454"/>
    <cellStyle name="Normal 5 2 6 2" xfId="551"/>
    <cellStyle name="Normal 5 2 6 2 2" xfId="552"/>
    <cellStyle name="Normal 5 2 6 2 3" xfId="553"/>
    <cellStyle name="Normal 5 2 6 2 4" xfId="554"/>
    <cellStyle name="Normal 5 2 6 2 5" xfId="555"/>
    <cellStyle name="Normal 5 2 6 2 6" xfId="1316"/>
    <cellStyle name="Normal 5 2 6 2 7" xfId="1317"/>
    <cellStyle name="Normal 5 2 6 2 8" xfId="1318"/>
    <cellStyle name="Normal 5 2 6 3" xfId="556"/>
    <cellStyle name="Normal 5 2 6 4" xfId="557"/>
    <cellStyle name="Normal 5 2 6 5" xfId="558"/>
    <cellStyle name="Normal 5 2 6 6" xfId="559"/>
    <cellStyle name="Normal 5 2 6 7" xfId="560"/>
    <cellStyle name="Normal 5 2 6 8" xfId="561"/>
    <cellStyle name="Normal 5 2 6 9" xfId="562"/>
    <cellStyle name="Normal 5 2 7" xfId="1449"/>
    <cellStyle name="Normal 5 3" xfId="35"/>
    <cellStyle name="Normal 5 3 2" xfId="100"/>
    <cellStyle name="Normal 5 3 3" xfId="101"/>
    <cellStyle name="Normal 5 3 3 2" xfId="184"/>
    <cellStyle name="Normal 5 3 3 2 2" xfId="563"/>
    <cellStyle name="Normal 5 3 3 2 3" xfId="1457"/>
    <cellStyle name="Normal 5 3 3 3" xfId="190"/>
    <cellStyle name="Normal 5 3 3 3 2" xfId="1319"/>
    <cellStyle name="Normal 5 3 3 3 3" xfId="1458"/>
    <cellStyle name="Normal 5 3 3 4" xfId="197"/>
    <cellStyle name="Normal 5 3 3 4 2" xfId="1459"/>
    <cellStyle name="Normal 5 3 3 5" xfId="219"/>
    <cellStyle name="Normal 5 3 3 6" xfId="1320"/>
    <cellStyle name="Normal 5 3 3 7" xfId="1321"/>
    <cellStyle name="Normal 5 3 3 8" xfId="1456"/>
    <cellStyle name="Normal 5 3 4" xfId="171"/>
    <cellStyle name="Normal 5 3 4 2" xfId="195"/>
    <cellStyle name="Normal 5 3 4 2 2" xfId="212"/>
    <cellStyle name="Normal 5 3 4 2 3" xfId="1461"/>
    <cellStyle name="Normal 5 3 4 2 4" xfId="1508"/>
    <cellStyle name="Normal 5 3 4 3" xfId="564"/>
    <cellStyle name="Normal 5 3 4 4" xfId="1460"/>
    <cellStyle name="Normal 5 3 5" xfId="187"/>
    <cellStyle name="Normal 5 3 5 2" xfId="1462"/>
    <cellStyle name="Normal 5 3 6" xfId="196"/>
    <cellStyle name="Normal 5 3 6 2" xfId="1463"/>
    <cellStyle name="Normal 5 3 7" xfId="1455"/>
    <cellStyle name="Normal 5 4" xfId="1448"/>
    <cellStyle name="Normal 5 5" xfId="1841"/>
    <cellStyle name="Normal 5 6" xfId="1848"/>
    <cellStyle name="Normal 50" xfId="1322"/>
    <cellStyle name="Normal 51" xfId="1323"/>
    <cellStyle name="Normal 52" xfId="1324"/>
    <cellStyle name="Normal 53" xfId="1325"/>
    <cellStyle name="Normal 54" xfId="1326"/>
    <cellStyle name="Normal 54 2" xfId="1327"/>
    <cellStyle name="Normal 55" xfId="1328"/>
    <cellStyle name="Normal 56" xfId="1329"/>
    <cellStyle name="Normal 57" xfId="1330"/>
    <cellStyle name="Normal 58" xfId="1331"/>
    <cellStyle name="Normal 59" xfId="1332"/>
    <cellStyle name="Normal 6" xfId="48"/>
    <cellStyle name="Normal 6 2" xfId="49"/>
    <cellStyle name="Normal 6 2 2" xfId="50"/>
    <cellStyle name="Normal 6 2 2 2" xfId="144"/>
    <cellStyle name="Normal 6 2 2 2 2" xfId="145"/>
    <cellStyle name="Normal 6 2 2 3" xfId="146"/>
    <cellStyle name="Normal 6 2 2 3 2" xfId="1466"/>
    <cellStyle name="Normal 6 2 2 4" xfId="147"/>
    <cellStyle name="Normal 6 2 2 4 2" xfId="1467"/>
    <cellStyle name="Normal 6 2 2 5" xfId="148"/>
    <cellStyle name="Normal 6 2 2 5 2" xfId="1468"/>
    <cellStyle name="Normal 6 2 2 6" xfId="102"/>
    <cellStyle name="Normal 6 2 2 6 10" xfId="565"/>
    <cellStyle name="Normal 6 2 2 6 11" xfId="566"/>
    <cellStyle name="Normal 6 2 2 6 12" xfId="1469"/>
    <cellStyle name="Normal 6 2 2 6 2" xfId="567"/>
    <cellStyle name="Normal 6 2 2 6 2 2" xfId="568"/>
    <cellStyle name="Normal 6 2 2 6 2 3" xfId="569"/>
    <cellStyle name="Normal 6 2 2 6 2 4" xfId="570"/>
    <cellStyle name="Normal 6 2 2 6 2 5" xfId="571"/>
    <cellStyle name="Normal 6 2 2 6 2 6" xfId="1333"/>
    <cellStyle name="Normal 6 2 2 6 2 7" xfId="1334"/>
    <cellStyle name="Normal 6 2 2 6 2 8" xfId="1335"/>
    <cellStyle name="Normal 6 2 2 6 3" xfId="572"/>
    <cellStyle name="Normal 6 2 2 6 4" xfId="573"/>
    <cellStyle name="Normal 6 2 2 6 5" xfId="574"/>
    <cellStyle name="Normal 6 2 2 6 6" xfId="575"/>
    <cellStyle name="Normal 6 2 2 6 7" xfId="576"/>
    <cellStyle name="Normal 6 2 2 6 8" xfId="577"/>
    <cellStyle name="Normal 6 2 2 6 9" xfId="578"/>
    <cellStyle name="Normal 6 2 2 7" xfId="1465"/>
    <cellStyle name="Normal 6 3" xfId="579"/>
    <cellStyle name="Normal 6 4" xfId="1464"/>
    <cellStyle name="Normal 60" xfId="1336"/>
    <cellStyle name="Normal 61" xfId="1337"/>
    <cellStyle name="Normal 62" xfId="1338"/>
    <cellStyle name="Normal 63" xfId="1371"/>
    <cellStyle name="Normal 63 2" xfId="1503"/>
    <cellStyle name="Normal 64" xfId="1483"/>
    <cellStyle name="Normal 65" xfId="1504"/>
    <cellStyle name="Normal 66" xfId="1505"/>
    <cellStyle name="Normal 67" xfId="1544"/>
    <cellStyle name="Normal 67 2" xfId="1547"/>
    <cellStyle name="Normal 68" xfId="1549"/>
    <cellStyle name="Normal 69" xfId="1555"/>
    <cellStyle name="Normal 7" xfId="51"/>
    <cellStyle name="Normal 7 2" xfId="149"/>
    <cellStyle name="Normal 7 2 2" xfId="1471"/>
    <cellStyle name="Normal 7 3" xfId="150"/>
    <cellStyle name="Normal 7 3 2" xfId="1472"/>
    <cellStyle name="Normal 7 4" xfId="151"/>
    <cellStyle name="Normal 7 4 2" xfId="1473"/>
    <cellStyle name="Normal 7 5" xfId="103"/>
    <cellStyle name="Normal 7 5 10" xfId="580"/>
    <cellStyle name="Normal 7 5 11" xfId="581"/>
    <cellStyle name="Normal 7 5 12" xfId="1474"/>
    <cellStyle name="Normal 7 5 2" xfId="582"/>
    <cellStyle name="Normal 7 5 2 2" xfId="583"/>
    <cellStyle name="Normal 7 5 2 3" xfId="584"/>
    <cellStyle name="Normal 7 5 2 4" xfId="585"/>
    <cellStyle name="Normal 7 5 2 5" xfId="586"/>
    <cellStyle name="Normal 7 5 2 6" xfId="1339"/>
    <cellStyle name="Normal 7 5 2 7" xfId="1340"/>
    <cellStyle name="Normal 7 5 2 8" xfId="1341"/>
    <cellStyle name="Normal 7 5 3" xfId="587"/>
    <cellStyle name="Normal 7 5 4" xfId="588"/>
    <cellStyle name="Normal 7 5 5" xfId="589"/>
    <cellStyle name="Normal 7 5 6" xfId="590"/>
    <cellStyle name="Normal 7 5 7" xfId="591"/>
    <cellStyle name="Normal 7 5 8" xfId="592"/>
    <cellStyle name="Normal 7 5 9" xfId="593"/>
    <cellStyle name="Normal 7 6" xfId="1470"/>
    <cellStyle name="Normal 7 7" xfId="1764"/>
    <cellStyle name="Normal 70" xfId="1569"/>
    <cellStyle name="Normal 71" xfId="1834"/>
    <cellStyle name="Normal 72" xfId="1844"/>
    <cellStyle name="Normal 8" xfId="34"/>
    <cellStyle name="Normal 8 2" xfId="152"/>
    <cellStyle name="Normal 8 2 2" xfId="594"/>
    <cellStyle name="Normal 8 2 3" xfId="1475"/>
    <cellStyle name="Normal 8 3" xfId="153"/>
    <cellStyle name="Normal 8 3 2" xfId="1476"/>
    <cellStyle name="Normal 8 4" xfId="154"/>
    <cellStyle name="Normal 8 4 2" xfId="1477"/>
    <cellStyle name="Normal 8 5" xfId="104"/>
    <cellStyle name="Normal 8 5 10" xfId="595"/>
    <cellStyle name="Normal 8 5 11" xfId="596"/>
    <cellStyle name="Normal 8 5 12" xfId="1478"/>
    <cellStyle name="Normal 8 5 2" xfId="597"/>
    <cellStyle name="Normal 8 5 2 2" xfId="598"/>
    <cellStyle name="Normal 8 5 2 3" xfId="599"/>
    <cellStyle name="Normal 8 5 2 4" xfId="600"/>
    <cellStyle name="Normal 8 5 2 5" xfId="601"/>
    <cellStyle name="Normal 8 5 2 6" xfId="1342"/>
    <cellStyle name="Normal 8 5 2 7" xfId="1343"/>
    <cellStyle name="Normal 8 5 2 8" xfId="1344"/>
    <cellStyle name="Normal 8 5 3" xfId="602"/>
    <cellStyle name="Normal 8 5 4" xfId="603"/>
    <cellStyle name="Normal 8 5 5" xfId="604"/>
    <cellStyle name="Normal 8 5 6" xfId="605"/>
    <cellStyle name="Normal 8 5 7" xfId="606"/>
    <cellStyle name="Normal 8 5 8" xfId="607"/>
    <cellStyle name="Normal 8 5 9" xfId="608"/>
    <cellStyle name="Normal 8 6" xfId="220"/>
    <cellStyle name="Normal 9" xfId="52"/>
    <cellStyle name="Normal 9 2" xfId="155"/>
    <cellStyle name="Normal 9 2 2" xfId="1480"/>
    <cellStyle name="Normal 9 3" xfId="105"/>
    <cellStyle name="Normal 9 3 10" xfId="609"/>
    <cellStyle name="Normal 9 3 11" xfId="610"/>
    <cellStyle name="Normal 9 3 12" xfId="1481"/>
    <cellStyle name="Normal 9 3 2" xfId="611"/>
    <cellStyle name="Normal 9 3 2 2" xfId="612"/>
    <cellStyle name="Normal 9 3 2 3" xfId="613"/>
    <cellStyle name="Normal 9 3 2 4" xfId="614"/>
    <cellStyle name="Normal 9 3 2 5" xfId="615"/>
    <cellStyle name="Normal 9 3 2 6" xfId="1345"/>
    <cellStyle name="Normal 9 3 2 7" xfId="1346"/>
    <cellStyle name="Normal 9 3 2 8" xfId="1347"/>
    <cellStyle name="Normal 9 3 3" xfId="616"/>
    <cellStyle name="Normal 9 3 4" xfId="617"/>
    <cellStyle name="Normal 9 3 5" xfId="618"/>
    <cellStyle name="Normal 9 3 6" xfId="619"/>
    <cellStyle name="Normal 9 3 7" xfId="620"/>
    <cellStyle name="Normal 9 3 8" xfId="621"/>
    <cellStyle name="Normal 9 3 9" xfId="622"/>
    <cellStyle name="Normal 9 4" xfId="1479"/>
    <cellStyle name="Normal(0)" xfId="623"/>
    <cellStyle name="Normal_Copy of File50007" xfId="53"/>
    <cellStyle name="Normal_Copy of File50007 (2)" xfId="25"/>
    <cellStyle name="Normal_Trapper Mine Adj Dec 2006" xfId="1849"/>
    <cellStyle name="NormalHelv" xfId="624"/>
    <cellStyle name="Note 2" xfId="625"/>
    <cellStyle name="Note 3" xfId="626"/>
    <cellStyle name="Note 4" xfId="627"/>
    <cellStyle name="Note 4 2" xfId="1765"/>
    <cellStyle name="Note 5" xfId="1348"/>
    <cellStyle name="Note 5 2" xfId="1766"/>
    <cellStyle name="Note 6" xfId="1506"/>
    <cellStyle name="Number" xfId="628"/>
    <cellStyle name="number 2" xfId="629"/>
    <cellStyle name="Number 2 2" xfId="1767"/>
    <cellStyle name="number 3" xfId="630"/>
    <cellStyle name="Number 3 2" xfId="1768"/>
    <cellStyle name="Numbers" xfId="631"/>
    <cellStyle name="Numbers - Bold" xfId="632"/>
    <cellStyle name="Output 2" xfId="633"/>
    <cellStyle name="Output 3" xfId="1349"/>
    <cellStyle name="Output 3 2" xfId="1769"/>
    <cellStyle name="Output 4" xfId="1350"/>
    <cellStyle name="Output 4 2" xfId="1770"/>
    <cellStyle name="Output 5" xfId="1351"/>
    <cellStyle name="Output 5 2" xfId="1771"/>
    <cellStyle name="Output 6" xfId="1542"/>
    <cellStyle name="Output Amounts" xfId="634"/>
    <cellStyle name="Output Line Items" xfId="635"/>
    <cellStyle name="Page Heading Large" xfId="636"/>
    <cellStyle name="Page Heading Small" xfId="637"/>
    <cellStyle name="Password" xfId="638"/>
    <cellStyle name="pct_sub" xfId="639"/>
    <cellStyle name="Percen - Style1" xfId="640"/>
    <cellStyle name="Percen - Style2" xfId="641"/>
    <cellStyle name="Percent (0)" xfId="642"/>
    <cellStyle name="Percent [1]" xfId="643"/>
    <cellStyle name="Percent [2]" xfId="26"/>
    <cellStyle name="Percent [2] 2" xfId="644"/>
    <cellStyle name="Percent [2] 3" xfId="645"/>
    <cellStyle name="Percent [2] 4" xfId="1773"/>
    <cellStyle name="Percent [2] 5" xfId="1774"/>
    <cellStyle name="Percent 10" xfId="1352"/>
    <cellStyle name="Percent 11" xfId="646"/>
    <cellStyle name="Percent 12" xfId="1353"/>
    <cellStyle name="Percent 13" xfId="1354"/>
    <cellStyle name="Percent 14" xfId="1551"/>
    <cellStyle name="Percent 15" xfId="1772"/>
    <cellStyle name="Percent 16" xfId="1842"/>
    <cellStyle name="Percent 17" xfId="1846"/>
    <cellStyle name="Percent 2" xfId="27"/>
    <cellStyle name="Percent 2 2" xfId="110"/>
    <cellStyle name="Percent 2 2 2" xfId="647"/>
    <cellStyle name="Percent 2 3" xfId="648"/>
    <cellStyle name="Percent 2 3 2" xfId="1775"/>
    <cellStyle name="Percent 2 4" xfId="649"/>
    <cellStyle name="Percent 2 5" xfId="650"/>
    <cellStyle name="Percent 2 6" xfId="651"/>
    <cellStyle name="Percent 2 7" xfId="652"/>
    <cellStyle name="Percent 2 8" xfId="653"/>
    <cellStyle name="Percent 3" xfId="107"/>
    <cellStyle name="Percent 3 2" xfId="654"/>
    <cellStyle name="Percent 3 3" xfId="655"/>
    <cellStyle name="Percent 4" xfId="172"/>
    <cellStyle name="Percent 4 2" xfId="656"/>
    <cellStyle name="Percent 4 2 2" xfId="1355"/>
    <cellStyle name="Percent 4 2 2 2" xfId="1356"/>
    <cellStyle name="Percent 4 2 3" xfId="1357"/>
    <cellStyle name="Percent 4 2 4" xfId="1358"/>
    <cellStyle name="Percent 5" xfId="221"/>
    <cellStyle name="Percent 5 2" xfId="1359"/>
    <cellStyle name="Percent 6" xfId="657"/>
    <cellStyle name="Percent 7" xfId="1360"/>
    <cellStyle name="Percent 8" xfId="1361"/>
    <cellStyle name="Percent 9" xfId="1362"/>
    <cellStyle name="Percent Hard" xfId="658"/>
    <cellStyle name="Percent(0)" xfId="659"/>
    <cellStyle name="Percent(0) 2" xfId="1776"/>
    <cellStyle name="Percentage" xfId="660"/>
    <cellStyle name="Perlong" xfId="661"/>
    <cellStyle name="Private" xfId="662"/>
    <cellStyle name="Private1" xfId="663"/>
    <cellStyle name="r" xfId="664"/>
    <cellStyle name="r_10_21 A&amp;G Review" xfId="665"/>
    <cellStyle name="r_10_21 A&amp;G Review Raul" xfId="666"/>
    <cellStyle name="r_10-17" xfId="667"/>
    <cellStyle name="r_2003 Reduction &amp; Sensitivities" xfId="668"/>
    <cellStyle name="r_2003BudgetVariances" xfId="669"/>
    <cellStyle name="r_Aug 02 FOR" xfId="670"/>
    <cellStyle name="r_forecastTools6" xfId="671"/>
    <cellStyle name="r_Interest model" xfId="672"/>
    <cellStyle name="r_Interest model_PGE FS 1999 - 2006 10-23 V1 - for budget pres" xfId="673"/>
    <cellStyle name="r_Mary Cilia Model with Current Projections (LINKED)" xfId="674"/>
    <cellStyle name="r_OpCo and Prelim Budget-2003 Final" xfId="675"/>
    <cellStyle name="r_OpCo and Prelim Budget-2003 Final_PGE FS 1999 - 2006 10-23 V1 - for budget pres" xfId="676"/>
    <cellStyle name="r_PGE FS 1999 - 2006 10-23 V1 - for budget pres" xfId="677"/>
    <cellStyle name="r_PGE OpCo Forecast for Budget Presentation" xfId="678"/>
    <cellStyle name="r_PGG Draft Cons Forecast 4-14 Revised" xfId="679"/>
    <cellStyle name="r_PGG Draft Cons Forecast 4-14 Revised_PGE FS 1999 - 2006 10-23 V1 - for budget pres" xfId="680"/>
    <cellStyle name="r_Reg Assets &amp; Liab" xfId="681"/>
    <cellStyle name="r_Summary" xfId="682"/>
    <cellStyle name="r_Summary - OpCo and Prelim Budget-2003 Final" xfId="683"/>
    <cellStyle name="r_Summary - OpCo and Prelim Budget-2003 Final_PGE FS 1999 - 2006 10-23 V1 - for budget pres" xfId="684"/>
    <cellStyle name="r_Summary_PGE FS 1999 - 2006 10-23 V1 - for budget pres" xfId="685"/>
    <cellStyle name="Right" xfId="686"/>
    <cellStyle name="SAPBEXaggData" xfId="54"/>
    <cellStyle name="SAPBEXaggData 2" xfId="687"/>
    <cellStyle name="SAPBEXaggDataEmph" xfId="55"/>
    <cellStyle name="SAPBEXaggItem" xfId="56"/>
    <cellStyle name="SAPBEXaggItem 2" xfId="688"/>
    <cellStyle name="SAPBEXaggItem 2 2" xfId="1777"/>
    <cellStyle name="SAPBEXaggItem 3" xfId="1778"/>
    <cellStyle name="SAPBEXaggItem_Dec 2008 Acct 557 BW PA Detail" xfId="1779"/>
    <cellStyle name="SAPBEXaggItemX" xfId="57"/>
    <cellStyle name="SAPBEXchaText" xfId="58"/>
    <cellStyle name="SAPBEXchaText 10" xfId="1780"/>
    <cellStyle name="SAPBEXchaText 11" xfId="1781"/>
    <cellStyle name="SAPBEXchaText 2" xfId="689"/>
    <cellStyle name="SAPBEXchaText 3" xfId="690"/>
    <cellStyle name="SAPBEXchaText 3 2" xfId="1782"/>
    <cellStyle name="SAPBEXchaText 4" xfId="1363"/>
    <cellStyle name="SAPBEXchaText 4 2" xfId="1783"/>
    <cellStyle name="SAPBEXchaText 5" xfId="1784"/>
    <cellStyle name="SAPBEXchaText 6" xfId="1785"/>
    <cellStyle name="SAPBEXchaText 7" xfId="1786"/>
    <cellStyle name="SAPBEXchaText 8" xfId="1787"/>
    <cellStyle name="SAPBEXchaText 9" xfId="1788"/>
    <cellStyle name="SAPBEXchaText_BW Prepaid - Actuals" xfId="1789"/>
    <cellStyle name="SAPBEXexcBad7" xfId="59"/>
    <cellStyle name="SAPBEXexcBad8" xfId="60"/>
    <cellStyle name="SAPBEXexcBad9" xfId="61"/>
    <cellStyle name="SAPBEXexcCritical4" xfId="62"/>
    <cellStyle name="SAPBEXexcCritical5" xfId="63"/>
    <cellStyle name="SAPBEXexcCritical6" xfId="64"/>
    <cellStyle name="SAPBEXexcGood1" xfId="65"/>
    <cellStyle name="SAPBEXexcGood2" xfId="66"/>
    <cellStyle name="SAPBEXexcGood3" xfId="67"/>
    <cellStyle name="SAPBEXfilterDrill" xfId="68"/>
    <cellStyle name="SAPBEXfilterDrill 2" xfId="691"/>
    <cellStyle name="SAPBEXfilterItem" xfId="69"/>
    <cellStyle name="SAPBEXfilterItem 2" xfId="692"/>
    <cellStyle name="SAPBEXfilterItem 2 2" xfId="1791"/>
    <cellStyle name="SAPBEXfilterItem 2 3" xfId="1790"/>
    <cellStyle name="SAPBEXfilterItem 3" xfId="1792"/>
    <cellStyle name="SAPBEXfilterItem_BW Prepaid - Actuals" xfId="1793"/>
    <cellStyle name="SAPBEXfilterText" xfId="70"/>
    <cellStyle name="SAPBEXfilterText 10" xfId="693"/>
    <cellStyle name="SAPBEXfilterText 10 2" xfId="694"/>
    <cellStyle name="SAPBEXfilterText 11" xfId="695"/>
    <cellStyle name="SAPBEXfilterText 2" xfId="696"/>
    <cellStyle name="SAPBEXfilterText 2 2" xfId="697"/>
    <cellStyle name="SAPBEXfilterText 2 3" xfId="698"/>
    <cellStyle name="SAPBEXfilterText 2 4" xfId="699"/>
    <cellStyle name="SAPBEXfilterText 3" xfId="700"/>
    <cellStyle name="SAPBEXfilterText 3 2" xfId="701"/>
    <cellStyle name="SAPBEXfilterText 4" xfId="702"/>
    <cellStyle name="SAPBEXfilterText 4 2" xfId="703"/>
    <cellStyle name="SAPBEXfilterText 5" xfId="704"/>
    <cellStyle name="SAPBEXfilterText 5 2" xfId="705"/>
    <cellStyle name="SAPBEXfilterText 6" xfId="706"/>
    <cellStyle name="SAPBEXfilterText 6 2" xfId="707"/>
    <cellStyle name="SAPBEXfilterText 7" xfId="708"/>
    <cellStyle name="SAPBEXfilterText 7 2" xfId="709"/>
    <cellStyle name="SAPBEXfilterText 8" xfId="710"/>
    <cellStyle name="SAPBEXfilterText 8 2" xfId="711"/>
    <cellStyle name="SAPBEXfilterText 9" xfId="712"/>
    <cellStyle name="SAPBEXfilterText 9 2" xfId="713"/>
    <cellStyle name="SAPBEXformats" xfId="71"/>
    <cellStyle name="SAPBEXheaderItem" xfId="72"/>
    <cellStyle name="SAPBEXheaderItem 10" xfId="714"/>
    <cellStyle name="SAPBEXheaderItem 10 2" xfId="715"/>
    <cellStyle name="SAPBEXheaderItem 11" xfId="716"/>
    <cellStyle name="SAPBEXheaderItem 11 2" xfId="717"/>
    <cellStyle name="SAPBEXheaderItem 12" xfId="718"/>
    <cellStyle name="SAPBEXheaderItem 12 2" xfId="719"/>
    <cellStyle name="SAPBEXheaderItem 13" xfId="720"/>
    <cellStyle name="SAPBEXheaderItem 14" xfId="1098"/>
    <cellStyle name="SAPBEXheaderItem 2" xfId="721"/>
    <cellStyle name="SAPBEXheaderItem 2 2" xfId="722"/>
    <cellStyle name="SAPBEXheaderItem 2 3" xfId="723"/>
    <cellStyle name="SAPBEXheaderItem 2 4" xfId="724"/>
    <cellStyle name="SAPBEXheaderItem 2 5" xfId="1794"/>
    <cellStyle name="SAPBEXheaderItem 3" xfId="725"/>
    <cellStyle name="SAPBEXheaderItem 3 2" xfId="726"/>
    <cellStyle name="SAPBEXheaderItem 3 3" xfId="1795"/>
    <cellStyle name="SAPBEXheaderItem 4" xfId="727"/>
    <cellStyle name="SAPBEXheaderItem 4 2" xfId="728"/>
    <cellStyle name="SAPBEXheaderItem 5" xfId="729"/>
    <cellStyle name="SAPBEXheaderItem 5 2" xfId="730"/>
    <cellStyle name="SAPBEXheaderItem 6" xfId="731"/>
    <cellStyle name="SAPBEXheaderItem 6 2" xfId="732"/>
    <cellStyle name="SAPBEXheaderItem 7" xfId="733"/>
    <cellStyle name="SAPBEXheaderItem 7 2" xfId="734"/>
    <cellStyle name="SAPBEXheaderItem 8" xfId="735"/>
    <cellStyle name="SAPBEXheaderItem 8 2" xfId="736"/>
    <cellStyle name="SAPBEXheaderItem 9" xfId="737"/>
    <cellStyle name="SAPBEXheaderItem 9 2" xfId="738"/>
    <cellStyle name="SAPBEXheaderItem_BW Prepaid - Actuals" xfId="1796"/>
    <cellStyle name="SAPBEXheaderText" xfId="73"/>
    <cellStyle name="SAPBEXheaderText 10" xfId="739"/>
    <cellStyle name="SAPBEXheaderText 10 2" xfId="740"/>
    <cellStyle name="SAPBEXheaderText 11" xfId="741"/>
    <cellStyle name="SAPBEXheaderText 11 2" xfId="742"/>
    <cellStyle name="SAPBEXheaderText 12" xfId="743"/>
    <cellStyle name="SAPBEXheaderText 12 2" xfId="744"/>
    <cellStyle name="SAPBEXheaderText 13" xfId="745"/>
    <cellStyle name="SAPBEXheaderText 14" xfId="1099"/>
    <cellStyle name="SAPBEXheaderText 2" xfId="746"/>
    <cellStyle name="SAPBEXheaderText 2 2" xfId="747"/>
    <cellStyle name="SAPBEXheaderText 2 3" xfId="748"/>
    <cellStyle name="SAPBEXheaderText 2 4" xfId="749"/>
    <cellStyle name="SAPBEXheaderText 2 5" xfId="1797"/>
    <cellStyle name="SAPBEXheaderText 3" xfId="750"/>
    <cellStyle name="SAPBEXheaderText 3 2" xfId="751"/>
    <cellStyle name="SAPBEXheaderText 3 3" xfId="1798"/>
    <cellStyle name="SAPBEXheaderText 4" xfId="752"/>
    <cellStyle name="SAPBEXheaderText 4 2" xfId="753"/>
    <cellStyle name="SAPBEXheaderText 5" xfId="754"/>
    <cellStyle name="SAPBEXheaderText 5 2" xfId="755"/>
    <cellStyle name="SAPBEXheaderText 6" xfId="756"/>
    <cellStyle name="SAPBEXheaderText 6 2" xfId="757"/>
    <cellStyle name="SAPBEXheaderText 7" xfId="758"/>
    <cellStyle name="SAPBEXheaderText 7 2" xfId="759"/>
    <cellStyle name="SAPBEXheaderText 8" xfId="760"/>
    <cellStyle name="SAPBEXheaderText 8 2" xfId="761"/>
    <cellStyle name="SAPBEXheaderText 9" xfId="762"/>
    <cellStyle name="SAPBEXheaderText 9 2" xfId="763"/>
    <cellStyle name="SAPBEXheaderText_BW Prepaid - Actuals" xfId="1799"/>
    <cellStyle name="SAPBEXHLevel0" xfId="74"/>
    <cellStyle name="SAPBEXHLevel0 10" xfId="764"/>
    <cellStyle name="SAPBEXHLevel0 10 2" xfId="765"/>
    <cellStyle name="SAPBEXHLevel0 11" xfId="766"/>
    <cellStyle name="SAPBEXHLevel0 12" xfId="767"/>
    <cellStyle name="SAPBEXHLevel0 13" xfId="768"/>
    <cellStyle name="SAPBEXHLevel0 14" xfId="769"/>
    <cellStyle name="SAPBEXHLevel0 15" xfId="770"/>
    <cellStyle name="SAPBEXHLevel0 16" xfId="771"/>
    <cellStyle name="SAPBEXHLevel0 17" xfId="772"/>
    <cellStyle name="SAPBEXHLevel0 18" xfId="773"/>
    <cellStyle name="SAPBEXHLevel0 19" xfId="774"/>
    <cellStyle name="SAPBEXHLevel0 2" xfId="775"/>
    <cellStyle name="SAPBEXHLevel0 2 2" xfId="776"/>
    <cellStyle name="SAPBEXHLevel0 2 3" xfId="777"/>
    <cellStyle name="SAPBEXHLevel0 3" xfId="778"/>
    <cellStyle name="SAPBEXHLevel0 3 2" xfId="779"/>
    <cellStyle name="SAPBEXHLevel0 4" xfId="780"/>
    <cellStyle name="SAPBEXHLevel0 4 2" xfId="781"/>
    <cellStyle name="SAPBEXHLevel0 5" xfId="782"/>
    <cellStyle name="SAPBEXHLevel0 5 2" xfId="783"/>
    <cellStyle name="SAPBEXHLevel0 6" xfId="784"/>
    <cellStyle name="SAPBEXHLevel0 6 2" xfId="785"/>
    <cellStyle name="SAPBEXHLevel0 7" xfId="786"/>
    <cellStyle name="SAPBEXHLevel0 7 2" xfId="787"/>
    <cellStyle name="SAPBEXHLevel0 8" xfId="788"/>
    <cellStyle name="SAPBEXHLevel0 8 2" xfId="789"/>
    <cellStyle name="SAPBEXHLevel0 9" xfId="790"/>
    <cellStyle name="SAPBEXHLevel0 9 2" xfId="791"/>
    <cellStyle name="SAPBEXHLevel0X" xfId="75"/>
    <cellStyle name="SAPBEXHLevel0X 10" xfId="792"/>
    <cellStyle name="SAPBEXHLevel0X 10 2" xfId="793"/>
    <cellStyle name="SAPBEXHLevel0X 11" xfId="794"/>
    <cellStyle name="SAPBEXHLevel0X 12" xfId="795"/>
    <cellStyle name="SAPBEXHLevel0X 13" xfId="796"/>
    <cellStyle name="SAPBEXHLevel0X 14" xfId="797"/>
    <cellStyle name="SAPBEXHLevel0X 15" xfId="798"/>
    <cellStyle name="SAPBEXHLevel0X 16" xfId="799"/>
    <cellStyle name="SAPBEXHLevel0X 17" xfId="800"/>
    <cellStyle name="SAPBEXHLevel0X 18" xfId="801"/>
    <cellStyle name="SAPBEXHLevel0X 19" xfId="802"/>
    <cellStyle name="SAPBEXHLevel0X 2" xfId="803"/>
    <cellStyle name="SAPBEXHLevel0X 2 2" xfId="804"/>
    <cellStyle name="SAPBEXHLevel0X 2 3" xfId="805"/>
    <cellStyle name="SAPBEXHLevel0X 3" xfId="806"/>
    <cellStyle name="SAPBEXHLevel0X 3 2" xfId="807"/>
    <cellStyle name="SAPBEXHLevel0X 4" xfId="808"/>
    <cellStyle name="SAPBEXHLevel0X 4 2" xfId="809"/>
    <cellStyle name="SAPBEXHLevel0X 5" xfId="810"/>
    <cellStyle name="SAPBEXHLevel0X 5 2" xfId="811"/>
    <cellStyle name="SAPBEXHLevel0X 6" xfId="812"/>
    <cellStyle name="SAPBEXHLevel0X 6 2" xfId="813"/>
    <cellStyle name="SAPBEXHLevel0X 7" xfId="814"/>
    <cellStyle name="SAPBEXHLevel0X 7 2" xfId="815"/>
    <cellStyle name="SAPBEXHLevel0X 8" xfId="816"/>
    <cellStyle name="SAPBEXHLevel0X 8 2" xfId="817"/>
    <cellStyle name="SAPBEXHLevel0X 9" xfId="818"/>
    <cellStyle name="SAPBEXHLevel0X 9 2" xfId="819"/>
    <cellStyle name="SAPBEXHLevel1" xfId="76"/>
    <cellStyle name="SAPBEXHLevel1 10" xfId="820"/>
    <cellStyle name="SAPBEXHLevel1 10 2" xfId="821"/>
    <cellStyle name="SAPBEXHLevel1 11" xfId="822"/>
    <cellStyle name="SAPBEXHLevel1 12" xfId="823"/>
    <cellStyle name="SAPBEXHLevel1 13" xfId="824"/>
    <cellStyle name="SAPBEXHLevel1 14" xfId="825"/>
    <cellStyle name="SAPBEXHLevel1 15" xfId="826"/>
    <cellStyle name="SAPBEXHLevel1 16" xfId="827"/>
    <cellStyle name="SAPBEXHLevel1 17" xfId="828"/>
    <cellStyle name="SAPBEXHLevel1 18" xfId="829"/>
    <cellStyle name="SAPBEXHLevel1 19" xfId="830"/>
    <cellStyle name="SAPBEXHLevel1 2" xfId="831"/>
    <cellStyle name="SAPBEXHLevel1 2 2" xfId="832"/>
    <cellStyle name="SAPBEXHLevel1 2 3" xfId="833"/>
    <cellStyle name="SAPBEXHLevel1 3" xfId="834"/>
    <cellStyle name="SAPBEXHLevel1 3 2" xfId="835"/>
    <cellStyle name="SAPBEXHLevel1 4" xfId="836"/>
    <cellStyle name="SAPBEXHLevel1 4 2" xfId="837"/>
    <cellStyle name="SAPBEXHLevel1 5" xfId="838"/>
    <cellStyle name="SAPBEXHLevel1 5 2" xfId="839"/>
    <cellStyle name="SAPBEXHLevel1 6" xfId="840"/>
    <cellStyle name="SAPBEXHLevel1 6 2" xfId="841"/>
    <cellStyle name="SAPBEXHLevel1 7" xfId="842"/>
    <cellStyle name="SAPBEXHLevel1 7 2" xfId="843"/>
    <cellStyle name="SAPBEXHLevel1 8" xfId="844"/>
    <cellStyle name="SAPBEXHLevel1 8 2" xfId="845"/>
    <cellStyle name="SAPBEXHLevel1 9" xfId="846"/>
    <cellStyle name="SAPBEXHLevel1 9 2" xfId="847"/>
    <cellStyle name="SAPBEXHLevel1X" xfId="77"/>
    <cellStyle name="SAPBEXHLevel1X 10" xfId="848"/>
    <cellStyle name="SAPBEXHLevel1X 10 2" xfId="849"/>
    <cellStyle name="SAPBEXHLevel1X 11" xfId="850"/>
    <cellStyle name="SAPBEXHLevel1X 12" xfId="851"/>
    <cellStyle name="SAPBEXHLevel1X 13" xfId="852"/>
    <cellStyle name="SAPBEXHLevel1X 14" xfId="853"/>
    <cellStyle name="SAPBEXHLevel1X 15" xfId="854"/>
    <cellStyle name="SAPBEXHLevel1X 16" xfId="855"/>
    <cellStyle name="SAPBEXHLevel1X 17" xfId="856"/>
    <cellStyle name="SAPBEXHLevel1X 18" xfId="857"/>
    <cellStyle name="SAPBEXHLevel1X 19" xfId="858"/>
    <cellStyle name="SAPBEXHLevel1X 2" xfId="859"/>
    <cellStyle name="SAPBEXHLevel1X 2 2" xfId="860"/>
    <cellStyle name="SAPBEXHLevel1X 2 3" xfId="861"/>
    <cellStyle name="SAPBEXHLevel1X 3" xfId="862"/>
    <cellStyle name="SAPBEXHLevel1X 3 2" xfId="863"/>
    <cellStyle name="SAPBEXHLevel1X 4" xfId="864"/>
    <cellStyle name="SAPBEXHLevel1X 4 2" xfId="865"/>
    <cellStyle name="SAPBEXHLevel1X 5" xfId="866"/>
    <cellStyle name="SAPBEXHLevel1X 5 2" xfId="867"/>
    <cellStyle name="SAPBEXHLevel1X 6" xfId="868"/>
    <cellStyle name="SAPBEXHLevel1X 6 2" xfId="869"/>
    <cellStyle name="SAPBEXHLevel1X 7" xfId="870"/>
    <cellStyle name="SAPBEXHLevel1X 7 2" xfId="871"/>
    <cellStyle name="SAPBEXHLevel1X 8" xfId="872"/>
    <cellStyle name="SAPBEXHLevel1X 8 2" xfId="873"/>
    <cellStyle name="SAPBEXHLevel1X 9" xfId="874"/>
    <cellStyle name="SAPBEXHLevel1X 9 2" xfId="875"/>
    <cellStyle name="SAPBEXHLevel2" xfId="78"/>
    <cellStyle name="SAPBEXHLevel2 10" xfId="876"/>
    <cellStyle name="SAPBEXHLevel2 10 2" xfId="877"/>
    <cellStyle name="SAPBEXHLevel2 11" xfId="878"/>
    <cellStyle name="SAPBEXHLevel2 12" xfId="879"/>
    <cellStyle name="SAPBEXHLevel2 13" xfId="880"/>
    <cellStyle name="SAPBEXHLevel2 14" xfId="881"/>
    <cellStyle name="SAPBEXHLevel2 15" xfId="882"/>
    <cellStyle name="SAPBEXHLevel2 16" xfId="883"/>
    <cellStyle name="SAPBEXHLevel2 17" xfId="884"/>
    <cellStyle name="SAPBEXHLevel2 18" xfId="885"/>
    <cellStyle name="SAPBEXHLevel2 19" xfId="886"/>
    <cellStyle name="SAPBEXHLevel2 2" xfId="887"/>
    <cellStyle name="SAPBEXHLevel2 2 2" xfId="888"/>
    <cellStyle name="SAPBEXHLevel2 2 3" xfId="889"/>
    <cellStyle name="SAPBEXHLevel2 3" xfId="890"/>
    <cellStyle name="SAPBEXHLevel2 3 2" xfId="891"/>
    <cellStyle name="SAPBEXHLevel2 4" xfId="892"/>
    <cellStyle name="SAPBEXHLevel2 4 2" xfId="893"/>
    <cellStyle name="SAPBEXHLevel2 5" xfId="894"/>
    <cellStyle name="SAPBEXHLevel2 5 2" xfId="895"/>
    <cellStyle name="SAPBEXHLevel2 6" xfId="896"/>
    <cellStyle name="SAPBEXHLevel2 6 2" xfId="897"/>
    <cellStyle name="SAPBEXHLevel2 7" xfId="898"/>
    <cellStyle name="SAPBEXHLevel2 7 2" xfId="899"/>
    <cellStyle name="SAPBEXHLevel2 8" xfId="900"/>
    <cellStyle name="SAPBEXHLevel2 8 2" xfId="901"/>
    <cellStyle name="SAPBEXHLevel2 9" xfId="902"/>
    <cellStyle name="SAPBEXHLevel2 9 2" xfId="903"/>
    <cellStyle name="SAPBEXHLevel2X" xfId="79"/>
    <cellStyle name="SAPBEXHLevel2X 10" xfId="904"/>
    <cellStyle name="SAPBEXHLevel2X 10 2" xfId="905"/>
    <cellStyle name="SAPBEXHLevel2X 11" xfId="906"/>
    <cellStyle name="SAPBEXHLevel2X 12" xfId="907"/>
    <cellStyle name="SAPBEXHLevel2X 13" xfId="908"/>
    <cellStyle name="SAPBEXHLevel2X 14" xfId="909"/>
    <cellStyle name="SAPBEXHLevel2X 15" xfId="910"/>
    <cellStyle name="SAPBEXHLevel2X 16" xfId="911"/>
    <cellStyle name="SAPBEXHLevel2X 17" xfId="912"/>
    <cellStyle name="SAPBEXHLevel2X 18" xfId="913"/>
    <cellStyle name="SAPBEXHLevel2X 19" xfId="914"/>
    <cellStyle name="SAPBEXHLevel2X 2" xfId="915"/>
    <cellStyle name="SAPBEXHLevel2X 2 2" xfId="916"/>
    <cellStyle name="SAPBEXHLevel2X 2 3" xfId="917"/>
    <cellStyle name="SAPBEXHLevel2X 3" xfId="918"/>
    <cellStyle name="SAPBEXHLevel2X 3 2" xfId="919"/>
    <cellStyle name="SAPBEXHLevel2X 4" xfId="920"/>
    <cellStyle name="SAPBEXHLevel2X 4 2" xfId="921"/>
    <cellStyle name="SAPBEXHLevel2X 5" xfId="922"/>
    <cellStyle name="SAPBEXHLevel2X 5 2" xfId="923"/>
    <cellStyle name="SAPBEXHLevel2X 6" xfId="924"/>
    <cellStyle name="SAPBEXHLevel2X 6 2" xfId="925"/>
    <cellStyle name="SAPBEXHLevel2X 7" xfId="926"/>
    <cellStyle name="SAPBEXHLevel2X 7 2" xfId="927"/>
    <cellStyle name="SAPBEXHLevel2X 8" xfId="928"/>
    <cellStyle name="SAPBEXHLevel2X 8 2" xfId="929"/>
    <cellStyle name="SAPBEXHLevel2X 9" xfId="930"/>
    <cellStyle name="SAPBEXHLevel2X 9 2" xfId="931"/>
    <cellStyle name="SAPBEXHLevel3" xfId="80"/>
    <cellStyle name="SAPBEXHLevel3 10" xfId="932"/>
    <cellStyle name="SAPBEXHLevel3 10 2" xfId="933"/>
    <cellStyle name="SAPBEXHLevel3 11" xfId="934"/>
    <cellStyle name="SAPBEXHLevel3 12" xfId="935"/>
    <cellStyle name="SAPBEXHLevel3 13" xfId="936"/>
    <cellStyle name="SAPBEXHLevel3 14" xfId="937"/>
    <cellStyle name="SAPBEXHLevel3 15" xfId="938"/>
    <cellStyle name="SAPBEXHLevel3 16" xfId="939"/>
    <cellStyle name="SAPBEXHLevel3 17" xfId="940"/>
    <cellStyle name="SAPBEXHLevel3 18" xfId="941"/>
    <cellStyle name="SAPBEXHLevel3 19" xfId="942"/>
    <cellStyle name="SAPBEXHLevel3 2" xfId="943"/>
    <cellStyle name="SAPBEXHLevel3 2 2" xfId="944"/>
    <cellStyle name="SAPBEXHLevel3 2 3" xfId="945"/>
    <cellStyle name="SAPBEXHLevel3 3" xfId="946"/>
    <cellStyle name="SAPBEXHLevel3 3 2" xfId="947"/>
    <cellStyle name="SAPBEXHLevel3 4" xfId="948"/>
    <cellStyle name="SAPBEXHLevel3 4 2" xfId="949"/>
    <cellStyle name="SAPBEXHLevel3 5" xfId="950"/>
    <cellStyle name="SAPBEXHLevel3 5 2" xfId="951"/>
    <cellStyle name="SAPBEXHLevel3 6" xfId="952"/>
    <cellStyle name="SAPBEXHLevel3 6 2" xfId="953"/>
    <cellStyle name="SAPBEXHLevel3 7" xfId="954"/>
    <cellStyle name="SAPBEXHLevel3 7 2" xfId="955"/>
    <cellStyle name="SAPBEXHLevel3 8" xfId="956"/>
    <cellStyle name="SAPBEXHLevel3 8 2" xfId="957"/>
    <cellStyle name="SAPBEXHLevel3 9" xfId="958"/>
    <cellStyle name="SAPBEXHLevel3 9 2" xfId="959"/>
    <cellStyle name="SAPBEXHLevel3X" xfId="81"/>
    <cellStyle name="SAPBEXHLevel3X 10" xfId="960"/>
    <cellStyle name="SAPBEXHLevel3X 10 2" xfId="961"/>
    <cellStyle name="SAPBEXHLevel3X 11" xfId="962"/>
    <cellStyle name="SAPBEXHLevel3X 12" xfId="963"/>
    <cellStyle name="SAPBEXHLevel3X 13" xfId="964"/>
    <cellStyle name="SAPBEXHLevel3X 14" xfId="965"/>
    <cellStyle name="SAPBEXHLevel3X 15" xfId="966"/>
    <cellStyle name="SAPBEXHLevel3X 16" xfId="967"/>
    <cellStyle name="SAPBEXHLevel3X 17" xfId="968"/>
    <cellStyle name="SAPBEXHLevel3X 18" xfId="969"/>
    <cellStyle name="SAPBEXHLevel3X 19" xfId="970"/>
    <cellStyle name="SAPBEXHLevel3X 2" xfId="971"/>
    <cellStyle name="SAPBEXHLevel3X 2 2" xfId="972"/>
    <cellStyle name="SAPBEXHLevel3X 2 3" xfId="973"/>
    <cellStyle name="SAPBEXHLevel3X 3" xfId="974"/>
    <cellStyle name="SAPBEXHLevel3X 3 2" xfId="975"/>
    <cellStyle name="SAPBEXHLevel3X 4" xfId="976"/>
    <cellStyle name="SAPBEXHLevel3X 4 2" xfId="977"/>
    <cellStyle name="SAPBEXHLevel3X 5" xfId="978"/>
    <cellStyle name="SAPBEXHLevel3X 5 2" xfId="979"/>
    <cellStyle name="SAPBEXHLevel3X 6" xfId="980"/>
    <cellStyle name="SAPBEXHLevel3X 6 2" xfId="981"/>
    <cellStyle name="SAPBEXHLevel3X 7" xfId="982"/>
    <cellStyle name="SAPBEXHLevel3X 7 2" xfId="983"/>
    <cellStyle name="SAPBEXHLevel3X 8" xfId="984"/>
    <cellStyle name="SAPBEXHLevel3X 8 2" xfId="985"/>
    <cellStyle name="SAPBEXHLevel3X 9" xfId="986"/>
    <cellStyle name="SAPBEXHLevel3X 9 2" xfId="987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 2" xfId="174"/>
    <cellStyle name="SAPBEXstdData 2 2" xfId="1801"/>
    <cellStyle name="SAPBEXstdData 2 3" xfId="1800"/>
    <cellStyle name="SAPBEXstdData 3" xfId="988"/>
    <cellStyle name="SAPBEXstdData 3 2" xfId="1802"/>
    <cellStyle name="SAPBEXstdData_BW Prepaid - Actuals" xfId="1803"/>
    <cellStyle name="SAPBEXstdDataEmph" xfId="87"/>
    <cellStyle name="SAPBEXstdItem" xfId="88"/>
    <cellStyle name="SAPBEXstdItem 10" xfId="1805"/>
    <cellStyle name="SAPBEXstdItem 11" xfId="1804"/>
    <cellStyle name="SAPBEXstdItem 2" xfId="173"/>
    <cellStyle name="SAPBEXstdItem 3" xfId="989"/>
    <cellStyle name="SAPBEXstdItem 3 2" xfId="1806"/>
    <cellStyle name="SAPBEXstdItem 4" xfId="990"/>
    <cellStyle name="SAPBEXstdItem 4 2" xfId="1807"/>
    <cellStyle name="SAPBEXstdItem 5" xfId="1364"/>
    <cellStyle name="SAPBEXstdItem 6" xfId="1808"/>
    <cellStyle name="SAPBEXstdItem 7" xfId="1809"/>
    <cellStyle name="SAPBEXstdItem 8" xfId="1810"/>
    <cellStyle name="SAPBEXstdItem 9" xfId="1811"/>
    <cellStyle name="SAPBEXstdItem_BW Prepaid - Actuals" xfId="1812"/>
    <cellStyle name="SAPBEXstdItemX" xfId="89"/>
    <cellStyle name="SAPBEXstdItemX 2" xfId="991"/>
    <cellStyle name="SAPBEXstdItemX 2 2" xfId="1814"/>
    <cellStyle name="SAPBEXstdItemX 2 3" xfId="1813"/>
    <cellStyle name="SAPBEXstdItemX 3" xfId="992"/>
    <cellStyle name="SAPBEXstdItemX 3 2" xfId="1815"/>
    <cellStyle name="SAPBEXstdItemX_BW Prepaid - Actuals" xfId="1816"/>
    <cellStyle name="SAPBEXtitle" xfId="90"/>
    <cellStyle name="SAPBEXtitle 10" xfId="993"/>
    <cellStyle name="SAPBEXtitle 10 2" xfId="994"/>
    <cellStyle name="SAPBEXtitle 11" xfId="995"/>
    <cellStyle name="SAPBEXtitle 11 2" xfId="996"/>
    <cellStyle name="SAPBEXtitle 12" xfId="997"/>
    <cellStyle name="SAPBEXtitle 12 2" xfId="998"/>
    <cellStyle name="SAPBEXtitle 13" xfId="999"/>
    <cellStyle name="SAPBEXtitle 13 2" xfId="1000"/>
    <cellStyle name="SAPBEXtitle 14" xfId="1001"/>
    <cellStyle name="SAPBEXtitle 15" xfId="1002"/>
    <cellStyle name="SAPBEXtitle 16" xfId="1003"/>
    <cellStyle name="SAPBEXtitle 17" xfId="1004"/>
    <cellStyle name="SAPBEXtitle 18" xfId="1005"/>
    <cellStyle name="SAPBEXtitle 19" xfId="1006"/>
    <cellStyle name="SAPBEXtitle 2" xfId="1007"/>
    <cellStyle name="SAPBEXtitle 2 2" xfId="1008"/>
    <cellStyle name="SAPBEXtitle 2 3" xfId="1009"/>
    <cellStyle name="SAPBEXtitle 20" xfId="1010"/>
    <cellStyle name="SAPBEXtitle 21" xfId="1011"/>
    <cellStyle name="SAPBEXtitle 22" xfId="1012"/>
    <cellStyle name="SAPBEXtitle 23" xfId="1100"/>
    <cellStyle name="SAPBEXtitle 24" xfId="1552"/>
    <cellStyle name="SAPBEXtitle 3" xfId="1013"/>
    <cellStyle name="SAPBEXtitle 3 2" xfId="1014"/>
    <cellStyle name="SAPBEXtitle 4" xfId="1015"/>
    <cellStyle name="SAPBEXtitle 4 2" xfId="1016"/>
    <cellStyle name="SAPBEXtitle 5" xfId="1017"/>
    <cellStyle name="SAPBEXtitle 5 2" xfId="1018"/>
    <cellStyle name="SAPBEXtitle 6" xfId="1019"/>
    <cellStyle name="SAPBEXtitle 6 2" xfId="1020"/>
    <cellStyle name="SAPBEXtitle 7" xfId="1021"/>
    <cellStyle name="SAPBEXtitle 7 2" xfId="1022"/>
    <cellStyle name="SAPBEXtitle 8" xfId="1023"/>
    <cellStyle name="SAPBEXtitle 8 2" xfId="1024"/>
    <cellStyle name="SAPBEXtitle 9" xfId="1025"/>
    <cellStyle name="SAPBEXtitle 9 2" xfId="1026"/>
    <cellStyle name="SAPBEXtitle_BW Extract" xfId="1817"/>
    <cellStyle name="SAPBEXundefined" xfId="91"/>
    <cellStyle name="SAPBEXundefined 10" xfId="1027"/>
    <cellStyle name="SAPBEXundefined 11" xfId="1028"/>
    <cellStyle name="SAPBEXundefined 12" xfId="1029"/>
    <cellStyle name="SAPBEXundefined 13" xfId="1030"/>
    <cellStyle name="SAPBEXundefined 14" xfId="1031"/>
    <cellStyle name="SAPBEXundefined 15" xfId="1032"/>
    <cellStyle name="SAPBEXundefined 16" xfId="1033"/>
    <cellStyle name="SAPBEXundefined 17" xfId="1034"/>
    <cellStyle name="SAPBEXundefined 18" xfId="1035"/>
    <cellStyle name="SAPBEXundefined 19" xfId="1036"/>
    <cellStyle name="SAPBEXundefined 2" xfId="1037"/>
    <cellStyle name="SAPBEXundefined 3" xfId="1038"/>
    <cellStyle name="SAPBEXundefined 4" xfId="1039"/>
    <cellStyle name="SAPBEXundefined 5" xfId="1040"/>
    <cellStyle name="SAPBEXundefined 6" xfId="1041"/>
    <cellStyle name="SAPBEXundefined 7" xfId="1042"/>
    <cellStyle name="SAPBEXundefined 8" xfId="1043"/>
    <cellStyle name="SAPBEXundefined 9" xfId="1044"/>
    <cellStyle name="Shade" xfId="1045"/>
    <cellStyle name="Shaded" xfId="1046"/>
    <cellStyle name="Special" xfId="1047"/>
    <cellStyle name="Special 2" xfId="1048"/>
    <cellStyle name="Special 3" xfId="1049"/>
    <cellStyle name="Special 4" xfId="1818"/>
    <cellStyle name="Style 1" xfId="1050"/>
    <cellStyle name="Style 1 2" xfId="1051"/>
    <cellStyle name="Style 1 3" xfId="1052"/>
    <cellStyle name="Style 27" xfId="1053"/>
    <cellStyle name="Style 35" xfId="1054"/>
    <cellStyle name="Style 36" xfId="1055"/>
    <cellStyle name="Summary" xfId="1056"/>
    <cellStyle name="System" xfId="1057"/>
    <cellStyle name="Table Col Head" xfId="1058"/>
    <cellStyle name="Table Sub Head" xfId="1059"/>
    <cellStyle name="Table Title" xfId="1060"/>
    <cellStyle name="Table Units" xfId="1061"/>
    <cellStyle name="TableBase" xfId="1062"/>
    <cellStyle name="TableHead" xfId="1063"/>
    <cellStyle name="Text" xfId="1064"/>
    <cellStyle name="Time" xfId="1065"/>
    <cellStyle name="Title - Underline" xfId="1066"/>
    <cellStyle name="Title 2" xfId="1067"/>
    <cellStyle name="Title 3" xfId="1819"/>
    <cellStyle name="Title 4" xfId="1820"/>
    <cellStyle name="Title 5" xfId="1821"/>
    <cellStyle name="Titles" xfId="28"/>
    <cellStyle name="Titles - Other" xfId="1068"/>
    <cellStyle name="Titles 2" xfId="1069"/>
    <cellStyle name="Titles 3" xfId="1070"/>
    <cellStyle name="Titles 4" xfId="1482"/>
    <cellStyle name="Titles 5" xfId="1822"/>
    <cellStyle name="Titles 6" xfId="1843"/>
    <cellStyle name="Titles 7" xfId="1847"/>
    <cellStyle name="Total" xfId="29" builtinId="25" customBuiltin="1"/>
    <cellStyle name="Total 10" xfId="1823"/>
    <cellStyle name="Total 11" xfId="1824"/>
    <cellStyle name="Total 12" xfId="1825"/>
    <cellStyle name="Total 2" xfId="1071"/>
    <cellStyle name="Total 2 2" xfId="1826"/>
    <cellStyle name="Total 3" xfId="1072"/>
    <cellStyle name="Total 3 2" xfId="1827"/>
    <cellStyle name="Total 4" xfId="1365"/>
    <cellStyle name="Total 4 2" xfId="1828"/>
    <cellStyle name="Total 5" xfId="1366"/>
    <cellStyle name="Total 5 2" xfId="1829"/>
    <cellStyle name="Total 6" xfId="1507"/>
    <cellStyle name="Total 6 2" xfId="1830"/>
    <cellStyle name="Total 7" xfId="1831"/>
    <cellStyle name="Total 8" xfId="1832"/>
    <cellStyle name="Total 9" xfId="1833"/>
    <cellStyle name="Total2 - Style2" xfId="1073"/>
    <cellStyle name="TRANSMISSION RELIABILITY PORTION OF PROJECT" xfId="1074"/>
    <cellStyle name="Underl - Style4" xfId="1075"/>
    <cellStyle name="UNLocked" xfId="1076"/>
    <cellStyle name="Unprot" xfId="1077"/>
    <cellStyle name="Unprot 2" xfId="1367"/>
    <cellStyle name="Unprot$" xfId="1078"/>
    <cellStyle name="Unprot$ 2" xfId="1079"/>
    <cellStyle name="Unprot$ 3" xfId="1080"/>
    <cellStyle name="Unprotect" xfId="1081"/>
    <cellStyle name="Warning Text 2" xfId="1082"/>
    <cellStyle name="Warning Text 3" xfId="1368"/>
    <cellStyle name="Warning Text 3 2" xfId="1835"/>
    <cellStyle name="Warning Text 4" xfId="1369"/>
    <cellStyle name="Warning Text 4 2" xfId="1836"/>
    <cellStyle name="Warning Text 5" xfId="1370"/>
    <cellStyle name="Warning Text 5 2" xfId="1837"/>
    <cellStyle name="Warning Text 6" xfId="1543"/>
    <cellStyle name="WhitePattern" xfId="1083"/>
    <cellStyle name="WhitePattern1" xfId="1084"/>
    <cellStyle name="WhiteText" xfId="1085"/>
    <cellStyle name="Year" xfId="1086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58</xdr:row>
      <xdr:rowOff>79376</xdr:rowOff>
    </xdr:from>
    <xdr:to>
      <xdr:col>9</xdr:col>
      <xdr:colOff>333375</xdr:colOff>
      <xdr:row>67</xdr:row>
      <xdr:rowOff>15876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27000" y="8350251"/>
          <a:ext cx="8890000" cy="1397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normalizes injuries and damages expense to reflect a three year average of gross expense net of insurance using the cash method, consistent with the Utah Commission ruling in Docket No. 07-035-93. </a:t>
          </a:r>
          <a:r>
            <a:rPr lang="en-US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also removes expense entries related to the California Catastrophic Event Memorandum Account (CEMA) from results that are being recovered through a tariff rider in California.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 In addition, this adjustment removes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 out of period correction to injuries and damages expense from unadjusted results. 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During the 12 months ended June 2013, the Company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continued to accrue $179,353 per month for property damages, consistent with the amount included in the 11-035-200 filing.  In 2013, the 3rd Party Liability Insurance coverage was renewed with a deductible of $10 million with an upper limit of $425 million.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 sz="1000" b="0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8"/>
  <sheetViews>
    <sheetView view="pageBreakPreview" zoomScale="80" zoomScaleNormal="70" zoomScaleSheetLayoutView="80" workbookViewId="0">
      <selection activeCell="C17" sqref="C17"/>
    </sheetView>
  </sheetViews>
  <sheetFormatPr defaultRowHeight="12.75"/>
  <cols>
    <col min="1" max="1" width="2.42578125" style="24" customWidth="1"/>
    <col min="2" max="2" width="6.7109375" style="24" customWidth="1"/>
    <col min="3" max="3" width="35.85546875" style="24" customWidth="1"/>
    <col min="4" max="4" width="9.85546875" style="24" bestFit="1" customWidth="1"/>
    <col min="5" max="5" width="5.85546875" style="24" bestFit="1" customWidth="1"/>
    <col min="6" max="6" width="17.5703125" style="24" customWidth="1"/>
    <col min="7" max="7" width="8.85546875" style="24" customWidth="1"/>
    <col min="8" max="8" width="10.7109375" style="24" bestFit="1" customWidth="1"/>
    <col min="9" max="9" width="13.42578125" style="24" bestFit="1" customWidth="1"/>
    <col min="10" max="10" width="9.85546875" style="24" bestFit="1" customWidth="1"/>
    <col min="11" max="12" width="9.140625" style="24"/>
    <col min="13" max="13" width="9.28515625" style="24" bestFit="1" customWidth="1"/>
    <col min="14" max="16384" width="9.140625" style="24"/>
  </cols>
  <sheetData>
    <row r="2" spans="2:13">
      <c r="B2" s="2" t="s">
        <v>30</v>
      </c>
      <c r="C2" s="44"/>
      <c r="D2" s="45"/>
      <c r="E2" s="45"/>
      <c r="F2" s="45"/>
      <c r="G2" s="45"/>
      <c r="H2" s="45"/>
      <c r="I2" s="106" t="s">
        <v>124</v>
      </c>
      <c r="J2" s="17">
        <v>4.7</v>
      </c>
    </row>
    <row r="3" spans="2:13">
      <c r="B3" s="2" t="s">
        <v>123</v>
      </c>
      <c r="C3" s="44"/>
      <c r="D3" s="45"/>
      <c r="E3" s="45"/>
      <c r="F3" s="45"/>
      <c r="G3" s="45"/>
      <c r="H3" s="45"/>
      <c r="I3" s="45"/>
      <c r="J3" s="17"/>
    </row>
    <row r="4" spans="2:13">
      <c r="B4" s="2" t="s">
        <v>10</v>
      </c>
      <c r="C4" s="44"/>
      <c r="D4" s="45"/>
      <c r="E4" s="45"/>
      <c r="F4" s="45"/>
      <c r="G4" s="45"/>
      <c r="H4" s="45"/>
      <c r="I4" s="45"/>
      <c r="J4" s="17"/>
    </row>
    <row r="5" spans="2:13">
      <c r="B5" s="44"/>
      <c r="C5" s="44"/>
      <c r="D5" s="45"/>
      <c r="E5" s="45"/>
      <c r="F5" s="45"/>
      <c r="G5" s="45"/>
      <c r="H5" s="45"/>
      <c r="I5" s="45"/>
      <c r="J5" s="17"/>
    </row>
    <row r="6" spans="2:13">
      <c r="B6" s="44"/>
      <c r="C6" s="44"/>
      <c r="D6" s="45"/>
      <c r="E6" s="45"/>
      <c r="F6" s="45"/>
      <c r="G6" s="45"/>
      <c r="H6" s="45"/>
      <c r="I6" s="45"/>
      <c r="J6" s="17"/>
    </row>
    <row r="7" spans="2:13">
      <c r="B7" s="44"/>
      <c r="C7" s="44"/>
      <c r="D7" s="45"/>
      <c r="E7" s="45"/>
      <c r="F7" s="45" t="s">
        <v>1</v>
      </c>
      <c r="G7" s="45"/>
      <c r="H7" s="45"/>
      <c r="I7" s="45" t="s">
        <v>41</v>
      </c>
      <c r="J7" s="17"/>
    </row>
    <row r="8" spans="2:13">
      <c r="B8" s="44"/>
      <c r="C8" s="44"/>
      <c r="D8" s="3" t="s">
        <v>2</v>
      </c>
      <c r="E8" s="3" t="s">
        <v>15</v>
      </c>
      <c r="F8" s="3" t="s">
        <v>3</v>
      </c>
      <c r="G8" s="3" t="s">
        <v>4</v>
      </c>
      <c r="H8" s="3" t="s">
        <v>5</v>
      </c>
      <c r="I8" s="3" t="s">
        <v>6</v>
      </c>
      <c r="J8" s="4" t="s">
        <v>7</v>
      </c>
    </row>
    <row r="9" spans="2:13">
      <c r="B9" s="5" t="s">
        <v>8</v>
      </c>
      <c r="C9" s="46"/>
      <c r="D9" s="47"/>
      <c r="E9" s="47"/>
      <c r="F9" s="47"/>
      <c r="G9" s="47"/>
      <c r="H9" s="47"/>
      <c r="I9" s="48"/>
      <c r="J9" s="17"/>
    </row>
    <row r="10" spans="2:13">
      <c r="B10" s="59" t="s">
        <v>80</v>
      </c>
      <c r="C10" s="58"/>
      <c r="D10" s="15">
        <v>925</v>
      </c>
      <c r="E10" s="15">
        <v>3</v>
      </c>
      <c r="F10" s="6">
        <f>'Page 4.7.1'!E22</f>
        <v>-48066221.169999994</v>
      </c>
      <c r="G10" s="15" t="s">
        <v>9</v>
      </c>
      <c r="H10" s="92">
        <v>0.4247028503779125</v>
      </c>
      <c r="I10" s="93">
        <f>H10*F10</f>
        <v>-20413861.137794159</v>
      </c>
      <c r="J10" s="16" t="s">
        <v>98</v>
      </c>
    </row>
    <row r="11" spans="2:13">
      <c r="B11" s="5"/>
      <c r="C11" s="46"/>
      <c r="D11" s="47"/>
      <c r="E11" s="47"/>
      <c r="F11" s="47"/>
      <c r="G11" s="47"/>
      <c r="H11" s="94"/>
      <c r="I11" s="48"/>
      <c r="J11" s="17"/>
    </row>
    <row r="12" spans="2:13">
      <c r="B12" s="59" t="s">
        <v>115</v>
      </c>
      <c r="C12" s="46"/>
      <c r="D12" s="47">
        <v>925</v>
      </c>
      <c r="E12" s="47">
        <v>3</v>
      </c>
      <c r="F12" s="6">
        <f>'Page 4.7.2'!D13</f>
        <v>452189.78</v>
      </c>
      <c r="G12" s="15" t="s">
        <v>9</v>
      </c>
      <c r="H12" s="92">
        <v>0.4247028503779125</v>
      </c>
      <c r="I12" s="93">
        <f t="shared" ref="I12:I13" si="0">H12*F12</f>
        <v>192046.28847776118</v>
      </c>
      <c r="J12" s="17" t="s">
        <v>107</v>
      </c>
    </row>
    <row r="13" spans="2:13">
      <c r="B13" s="59" t="s">
        <v>116</v>
      </c>
      <c r="C13" s="46"/>
      <c r="D13" s="47">
        <v>924</v>
      </c>
      <c r="E13" s="47">
        <v>3</v>
      </c>
      <c r="F13" s="6">
        <f>'Page 4.7.2'!D14</f>
        <v>-307384.01000000257</v>
      </c>
      <c r="G13" s="15" t="s">
        <v>9</v>
      </c>
      <c r="H13" s="92">
        <v>0.4247028503779125</v>
      </c>
      <c r="I13" s="93">
        <f t="shared" si="0"/>
        <v>-130546.86520759384</v>
      </c>
      <c r="J13" s="17" t="s">
        <v>107</v>
      </c>
    </row>
    <row r="14" spans="2:13">
      <c r="B14" s="5"/>
      <c r="C14" s="46"/>
      <c r="D14" s="47"/>
      <c r="E14" s="47"/>
      <c r="F14" s="47"/>
      <c r="G14" s="47"/>
      <c r="H14" s="95"/>
      <c r="I14" s="48"/>
      <c r="J14" s="17"/>
    </row>
    <row r="15" spans="2:13">
      <c r="B15" s="60" t="s">
        <v>82</v>
      </c>
      <c r="C15" s="27"/>
      <c r="D15" s="15">
        <v>925</v>
      </c>
      <c r="E15" s="14">
        <v>1</v>
      </c>
      <c r="F15" s="62">
        <f>-'Page 4.7.3'!I27</f>
        <v>-910390.34000000008</v>
      </c>
      <c r="G15" s="15" t="s">
        <v>9</v>
      </c>
      <c r="H15" s="92">
        <v>0.4247028503779125</v>
      </c>
      <c r="I15" s="93">
        <f t="shared" ref="I15:I16" si="1">H15*F15</f>
        <v>-386645.37235451693</v>
      </c>
      <c r="J15" s="16" t="s">
        <v>108</v>
      </c>
    </row>
    <row r="16" spans="2:13">
      <c r="B16" s="60" t="s">
        <v>82</v>
      </c>
      <c r="C16" s="27"/>
      <c r="D16" s="15">
        <v>925</v>
      </c>
      <c r="E16" s="14">
        <v>1</v>
      </c>
      <c r="F16" s="62">
        <f>-'Page 4.7.3'!I33</f>
        <v>910390.34000000008</v>
      </c>
      <c r="G16" s="15" t="s">
        <v>14</v>
      </c>
      <c r="H16" s="92">
        <v>0</v>
      </c>
      <c r="I16" s="93">
        <f t="shared" si="1"/>
        <v>0</v>
      </c>
      <c r="J16" s="16" t="s">
        <v>108</v>
      </c>
      <c r="M16" s="49"/>
    </row>
    <row r="17" spans="1:13">
      <c r="B17" s="64"/>
      <c r="C17" s="27"/>
      <c r="D17" s="15"/>
      <c r="E17" s="65"/>
      <c r="F17" s="15"/>
      <c r="G17" s="15"/>
      <c r="H17" s="94"/>
      <c r="I17" s="63"/>
      <c r="J17" s="16"/>
      <c r="M17" s="49"/>
    </row>
    <row r="18" spans="1:13">
      <c r="B18" s="60" t="s">
        <v>81</v>
      </c>
      <c r="C18" s="66"/>
      <c r="D18" s="14">
        <v>924</v>
      </c>
      <c r="E18" s="14">
        <v>1</v>
      </c>
      <c r="F18" s="6">
        <f>-'Page 4.7.4'!H20</f>
        <v>-5566.78</v>
      </c>
      <c r="G18" s="7" t="s">
        <v>9</v>
      </c>
      <c r="H18" s="92">
        <v>0.4247028503779125</v>
      </c>
      <c r="I18" s="93">
        <f>H18*F18</f>
        <v>-2364.2273334267556</v>
      </c>
      <c r="J18" s="17" t="s">
        <v>109</v>
      </c>
      <c r="M18" s="49"/>
    </row>
    <row r="19" spans="1:13">
      <c r="B19" s="60"/>
      <c r="C19" s="13"/>
      <c r="D19" s="14"/>
      <c r="E19" s="43"/>
      <c r="F19" s="96">
        <f>SUM(F10:F18)</f>
        <v>-47926982.18</v>
      </c>
      <c r="G19" s="7"/>
      <c r="H19" s="92"/>
      <c r="I19" s="96">
        <f>SUM(I10:I18)</f>
        <v>-20741371.314211939</v>
      </c>
      <c r="J19" s="17"/>
      <c r="M19" s="49"/>
    </row>
    <row r="20" spans="1:13">
      <c r="H20" s="92"/>
      <c r="M20" s="49"/>
    </row>
    <row r="21" spans="1:13">
      <c r="B21" s="50"/>
      <c r="C21" s="13"/>
      <c r="D21" s="14"/>
      <c r="E21" s="14"/>
      <c r="F21" s="6" t="s">
        <v>0</v>
      </c>
      <c r="G21" s="7"/>
      <c r="H21" s="92"/>
      <c r="I21" s="107"/>
      <c r="J21" s="17"/>
    </row>
    <row r="22" spans="1:13">
      <c r="B22" s="20" t="s">
        <v>16</v>
      </c>
      <c r="C22" s="51"/>
      <c r="D22" s="52"/>
      <c r="E22" s="52"/>
      <c r="F22" s="6"/>
      <c r="G22" s="21"/>
      <c r="H22" s="92"/>
      <c r="I22" s="107"/>
      <c r="J22" s="17"/>
    </row>
    <row r="23" spans="1:13">
      <c r="B23" s="59" t="s">
        <v>117</v>
      </c>
      <c r="C23" s="51"/>
      <c r="D23" s="21" t="s">
        <v>20</v>
      </c>
      <c r="E23" s="21">
        <v>3</v>
      </c>
      <c r="F23" s="10">
        <v>-15200000</v>
      </c>
      <c r="G23" s="15" t="s">
        <v>9</v>
      </c>
      <c r="H23" s="92">
        <v>0.4247028503779125</v>
      </c>
      <c r="I23" s="93">
        <f t="shared" ref="I23:I25" si="2">H23*F23</f>
        <v>-6455483.3257442703</v>
      </c>
      <c r="J23" s="17"/>
    </row>
    <row r="24" spans="1:13">
      <c r="B24" s="59" t="s">
        <v>118</v>
      </c>
      <c r="C24" s="22"/>
      <c r="D24" s="21">
        <v>41010</v>
      </c>
      <c r="E24" s="21">
        <v>3</v>
      </c>
      <c r="F24" s="10">
        <v>-5768552</v>
      </c>
      <c r="G24" s="15" t="s">
        <v>9</v>
      </c>
      <c r="H24" s="92">
        <v>0.4247028503779125</v>
      </c>
      <c r="I24" s="93">
        <f t="shared" si="2"/>
        <v>-2449920.476953208</v>
      </c>
      <c r="J24" s="17"/>
    </row>
    <row r="25" spans="1:13">
      <c r="B25" s="59" t="s">
        <v>119</v>
      </c>
      <c r="C25" s="51"/>
      <c r="D25" s="21">
        <v>190</v>
      </c>
      <c r="E25" s="21">
        <v>3</v>
      </c>
      <c r="F25" s="10">
        <v>8068414.7692307681</v>
      </c>
      <c r="G25" s="15" t="s">
        <v>9</v>
      </c>
      <c r="H25" s="92">
        <v>0.4247028503779125</v>
      </c>
      <c r="I25" s="93">
        <f t="shared" si="2"/>
        <v>3426678.7505235542</v>
      </c>
      <c r="J25" s="17"/>
    </row>
    <row r="26" spans="1:13">
      <c r="B26" s="12"/>
      <c r="C26" s="51"/>
      <c r="D26" s="21"/>
      <c r="E26" s="21"/>
      <c r="F26" s="10"/>
      <c r="G26" s="51"/>
      <c r="H26" s="47"/>
      <c r="I26" s="47"/>
      <c r="J26" s="17"/>
    </row>
    <row r="27" spans="1:13">
      <c r="B27" s="12"/>
      <c r="C27" s="22"/>
      <c r="D27" s="21"/>
      <c r="E27" s="21"/>
      <c r="F27" s="10" t="s">
        <v>0</v>
      </c>
      <c r="G27" s="51"/>
      <c r="H27" s="47"/>
      <c r="I27" s="47"/>
      <c r="J27" s="17"/>
    </row>
    <row r="28" spans="1:13">
      <c r="A28" s="100"/>
      <c r="B28" s="100"/>
      <c r="C28" s="100"/>
      <c r="D28" s="101"/>
      <c r="E28" s="100"/>
      <c r="F28" s="102"/>
      <c r="G28" s="100"/>
      <c r="H28" s="100"/>
      <c r="I28" s="102"/>
      <c r="J28" s="103"/>
    </row>
    <row r="29" spans="1:13">
      <c r="A29" s="104"/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3">
      <c r="B30" s="12"/>
      <c r="C30" s="22"/>
      <c r="D30" s="21"/>
      <c r="E30" s="21"/>
      <c r="F30" s="10"/>
      <c r="G30" s="51"/>
      <c r="H30" s="47"/>
      <c r="I30" s="47"/>
      <c r="J30" s="17"/>
    </row>
    <row r="31" spans="1:13">
      <c r="B31" s="12"/>
      <c r="C31" s="22"/>
      <c r="D31" s="21"/>
      <c r="E31" s="21"/>
      <c r="F31" s="10" t="s">
        <v>0</v>
      </c>
      <c r="G31" s="51"/>
      <c r="H31" s="47"/>
      <c r="I31" s="47"/>
      <c r="J31" s="17"/>
    </row>
    <row r="32" spans="1:13">
      <c r="B32" s="12"/>
      <c r="C32" s="22"/>
      <c r="D32" s="21"/>
      <c r="E32" s="21"/>
      <c r="F32" s="10"/>
      <c r="G32" s="51"/>
      <c r="H32" s="47"/>
      <c r="I32" s="47"/>
      <c r="J32" s="17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B34" s="12"/>
      <c r="C34" s="22"/>
      <c r="D34" s="21"/>
      <c r="E34" s="21"/>
      <c r="F34" s="10"/>
      <c r="G34" s="51"/>
      <c r="H34" s="47"/>
      <c r="I34" s="47"/>
      <c r="J34" s="17"/>
    </row>
    <row r="35" spans="1:10">
      <c r="B35" s="12"/>
      <c r="C35" s="22"/>
      <c r="D35" s="21"/>
      <c r="E35" s="21"/>
      <c r="F35" s="10"/>
      <c r="G35" s="51"/>
      <c r="H35" s="47"/>
      <c r="I35" s="47"/>
      <c r="J35" s="17"/>
    </row>
    <row r="36" spans="1:10">
      <c r="B36" s="12"/>
      <c r="C36" s="22"/>
      <c r="D36" s="21"/>
      <c r="E36" s="21"/>
      <c r="F36" s="10"/>
      <c r="G36" s="51"/>
      <c r="H36" s="47"/>
      <c r="I36" s="47"/>
      <c r="J36" s="17"/>
    </row>
    <row r="37" spans="1:10">
      <c r="B37" s="12"/>
      <c r="C37" s="22"/>
      <c r="D37" s="21"/>
      <c r="E37" s="21"/>
      <c r="F37" s="10"/>
      <c r="G37" s="51"/>
      <c r="H37" s="47"/>
      <c r="I37" s="47"/>
      <c r="J37" s="17"/>
    </row>
    <row r="38" spans="1:10">
      <c r="B38" s="12"/>
      <c r="C38" s="22"/>
      <c r="D38" s="21"/>
      <c r="E38" s="21"/>
      <c r="F38" s="10"/>
      <c r="G38" s="51"/>
      <c r="H38" s="47"/>
      <c r="I38" s="47"/>
      <c r="J38" s="17"/>
    </row>
    <row r="39" spans="1:10">
      <c r="B39" s="12"/>
      <c r="C39" s="22"/>
      <c r="D39" s="21"/>
      <c r="E39" s="21"/>
      <c r="F39" s="10"/>
      <c r="G39" s="51"/>
      <c r="H39" s="47"/>
      <c r="I39" s="47"/>
      <c r="J39" s="17"/>
    </row>
    <row r="40" spans="1:10">
      <c r="B40" s="12"/>
      <c r="C40" s="22"/>
      <c r="D40" s="21"/>
      <c r="E40" s="21"/>
      <c r="F40" s="10"/>
      <c r="G40" s="51"/>
      <c r="H40" s="47"/>
      <c r="I40" s="47"/>
      <c r="J40" s="17"/>
    </row>
    <row r="41" spans="1:10">
      <c r="B41" s="12"/>
      <c r="C41" s="22"/>
      <c r="D41" s="21"/>
      <c r="E41" s="21"/>
      <c r="F41" s="10"/>
      <c r="G41" s="51"/>
      <c r="H41" s="47"/>
      <c r="I41" s="47"/>
      <c r="J41" s="17"/>
    </row>
    <row r="42" spans="1:10">
      <c r="B42" s="12"/>
      <c r="C42" s="22"/>
      <c r="D42" s="21"/>
      <c r="E42" s="21"/>
      <c r="F42" s="10"/>
      <c r="G42" s="51"/>
      <c r="H42" s="47"/>
      <c r="I42" s="47"/>
      <c r="J42" s="17"/>
    </row>
    <row r="43" spans="1:10">
      <c r="B43" s="12"/>
      <c r="C43" s="22"/>
      <c r="D43" s="21"/>
      <c r="E43" s="21"/>
      <c r="F43" s="10"/>
      <c r="G43" s="51"/>
      <c r="H43" s="47"/>
      <c r="I43" s="47"/>
      <c r="J43" s="17"/>
    </row>
    <row r="44" spans="1:10">
      <c r="B44" s="12"/>
      <c r="C44" s="22"/>
      <c r="D44" s="21"/>
      <c r="E44" s="21"/>
      <c r="F44" s="10"/>
      <c r="G44" s="51"/>
      <c r="H44" s="47"/>
      <c r="I44" s="47"/>
      <c r="J44" s="17"/>
    </row>
    <row r="45" spans="1:10">
      <c r="B45" s="12"/>
      <c r="C45" s="22"/>
      <c r="D45" s="21"/>
      <c r="E45" s="21"/>
      <c r="F45" s="10"/>
      <c r="G45" s="51"/>
      <c r="H45" s="47"/>
      <c r="I45" s="47"/>
      <c r="J45" s="17"/>
    </row>
    <row r="46" spans="1:10">
      <c r="B46" s="12"/>
      <c r="C46" s="22"/>
      <c r="D46" s="21"/>
      <c r="E46" s="21"/>
      <c r="F46" s="10"/>
      <c r="G46" s="51"/>
      <c r="H46" s="47"/>
      <c r="I46" s="47"/>
      <c r="J46" s="17"/>
    </row>
    <row r="47" spans="1:10">
      <c r="B47" s="12"/>
      <c r="C47" s="22"/>
      <c r="D47" s="21"/>
      <c r="E47" s="21"/>
      <c r="F47" s="10"/>
      <c r="G47" s="51"/>
      <c r="H47" s="47"/>
      <c r="I47" s="47"/>
      <c r="J47" s="17"/>
    </row>
    <row r="48" spans="1:10">
      <c r="B48" s="12"/>
      <c r="C48" s="22"/>
      <c r="D48" s="21"/>
      <c r="E48" s="21"/>
      <c r="F48" s="10"/>
      <c r="G48" s="51"/>
      <c r="H48" s="47"/>
      <c r="I48" s="47"/>
      <c r="J48" s="17"/>
    </row>
    <row r="49" spans="1:10">
      <c r="B49" s="12"/>
      <c r="C49" s="22"/>
      <c r="D49" s="21"/>
      <c r="E49" s="21"/>
      <c r="F49" s="10"/>
      <c r="G49" s="51"/>
      <c r="H49" s="47"/>
      <c r="I49" s="47"/>
      <c r="J49" s="17"/>
    </row>
    <row r="50" spans="1:10">
      <c r="B50" s="12"/>
      <c r="C50" s="22"/>
      <c r="D50" s="21"/>
      <c r="E50" s="21"/>
      <c r="F50" s="10"/>
      <c r="G50" s="51"/>
      <c r="H50" s="47"/>
      <c r="I50" s="47"/>
      <c r="J50" s="17"/>
    </row>
    <row r="51" spans="1:10">
      <c r="B51" s="12"/>
      <c r="C51" s="22"/>
      <c r="D51" s="21"/>
      <c r="E51" s="21"/>
      <c r="F51" s="10"/>
      <c r="G51" s="51"/>
      <c r="H51" s="47"/>
      <c r="I51" s="47"/>
      <c r="J51" s="17"/>
    </row>
    <row r="52" spans="1:10">
      <c r="B52" s="12"/>
      <c r="C52" s="22"/>
      <c r="D52" s="21"/>
      <c r="E52" s="21"/>
      <c r="F52" s="10"/>
      <c r="G52" s="51"/>
      <c r="H52" s="47"/>
      <c r="I52" s="47"/>
      <c r="J52" s="17"/>
    </row>
    <row r="53" spans="1:10">
      <c r="B53" s="12"/>
      <c r="C53" s="22"/>
      <c r="D53" s="21"/>
      <c r="E53" s="21"/>
      <c r="F53" s="10"/>
      <c r="G53" s="51"/>
      <c r="H53" s="47"/>
      <c r="I53" s="47"/>
      <c r="J53" s="17"/>
    </row>
    <row r="54" spans="1:10">
      <c r="B54" s="12"/>
      <c r="C54" s="22"/>
      <c r="D54" s="21"/>
      <c r="E54" s="21"/>
      <c r="F54" s="10"/>
      <c r="G54" s="51"/>
      <c r="H54" s="47"/>
      <c r="I54" s="47"/>
      <c r="J54" s="17"/>
    </row>
    <row r="55" spans="1:10">
      <c r="B55" s="12"/>
      <c r="C55" s="22"/>
      <c r="D55" s="21"/>
      <c r="E55" s="21"/>
      <c r="F55" s="10"/>
      <c r="G55" s="51"/>
      <c r="H55" s="47"/>
      <c r="I55" s="47"/>
      <c r="J55" s="17"/>
    </row>
    <row r="56" spans="1:10">
      <c r="B56" s="12"/>
      <c r="C56" s="22"/>
      <c r="D56" s="21"/>
      <c r="E56" s="21"/>
      <c r="F56" s="10"/>
      <c r="G56" s="51"/>
      <c r="H56" s="47"/>
      <c r="I56" s="47"/>
      <c r="J56" s="17"/>
    </row>
    <row r="57" spans="1:10">
      <c r="B57" s="46"/>
      <c r="C57" s="46"/>
      <c r="D57" s="47"/>
      <c r="E57" s="47"/>
      <c r="F57" s="47"/>
      <c r="G57" s="47"/>
      <c r="H57" s="47"/>
      <c r="I57" s="47"/>
      <c r="J57" s="47"/>
    </row>
    <row r="58" spans="1:10" ht="13.5" thickBot="1">
      <c r="A58" s="91"/>
      <c r="B58" s="99" t="s">
        <v>120</v>
      </c>
      <c r="C58" s="46"/>
      <c r="D58" s="47"/>
      <c r="E58" s="47"/>
      <c r="F58" s="47"/>
      <c r="G58" s="47"/>
      <c r="H58" s="47"/>
      <c r="I58" s="47"/>
      <c r="J58" s="108"/>
    </row>
    <row r="59" spans="1:10">
      <c r="A59" s="98"/>
      <c r="B59" s="109"/>
      <c r="C59" s="110"/>
      <c r="D59" s="111"/>
      <c r="E59" s="111"/>
      <c r="F59" s="111"/>
      <c r="G59" s="111"/>
      <c r="H59" s="111"/>
      <c r="I59" s="111"/>
      <c r="J59" s="112"/>
    </row>
    <row r="60" spans="1:10">
      <c r="A60" s="53"/>
      <c r="B60" s="113"/>
      <c r="C60" s="46"/>
      <c r="D60" s="47"/>
      <c r="E60" s="47"/>
      <c r="F60" s="47"/>
      <c r="G60" s="47"/>
      <c r="H60" s="47"/>
      <c r="I60" s="47"/>
      <c r="J60" s="114"/>
    </row>
    <row r="61" spans="1:10">
      <c r="A61" s="53"/>
      <c r="B61" s="113"/>
      <c r="C61" s="46"/>
      <c r="D61" s="47"/>
      <c r="E61" s="47"/>
      <c r="F61" s="47"/>
      <c r="G61" s="47"/>
      <c r="H61" s="47"/>
      <c r="I61" s="47"/>
      <c r="J61" s="114"/>
    </row>
    <row r="62" spans="1:10">
      <c r="A62" s="53"/>
      <c r="B62" s="113"/>
      <c r="C62" s="46"/>
      <c r="D62" s="47"/>
      <c r="E62" s="47"/>
      <c r="F62" s="115"/>
      <c r="G62" s="47"/>
      <c r="H62" s="47"/>
      <c r="I62" s="47"/>
      <c r="J62" s="114"/>
    </row>
    <row r="63" spans="1:10">
      <c r="A63" s="53"/>
      <c r="B63" s="113"/>
      <c r="C63" s="46"/>
      <c r="D63" s="47"/>
      <c r="E63" s="47"/>
      <c r="F63" s="47"/>
      <c r="G63" s="47"/>
      <c r="H63" s="47"/>
      <c r="I63" s="47"/>
      <c r="J63" s="114"/>
    </row>
    <row r="64" spans="1:10">
      <c r="A64" s="53"/>
      <c r="B64" s="13"/>
      <c r="C64" s="13"/>
      <c r="D64" s="13"/>
      <c r="E64" s="13"/>
      <c r="F64" s="13"/>
      <c r="G64" s="13"/>
      <c r="H64" s="13"/>
      <c r="I64" s="13"/>
      <c r="J64" s="54"/>
    </row>
    <row r="65" spans="1:10">
      <c r="A65" s="53"/>
      <c r="B65" s="13"/>
      <c r="C65" s="13"/>
      <c r="D65" s="13"/>
      <c r="E65" s="13"/>
      <c r="F65" s="13"/>
      <c r="G65" s="13"/>
      <c r="H65" s="13"/>
      <c r="I65" s="13"/>
      <c r="J65" s="54"/>
    </row>
    <row r="66" spans="1:10">
      <c r="A66" s="53"/>
      <c r="B66" s="13"/>
      <c r="C66" s="13"/>
      <c r="D66" s="13"/>
      <c r="E66" s="13"/>
      <c r="F66" s="13"/>
      <c r="G66" s="13"/>
      <c r="H66" s="13"/>
      <c r="I66" s="13"/>
      <c r="J66" s="54"/>
    </row>
    <row r="67" spans="1:10">
      <c r="A67" s="53"/>
      <c r="B67" s="13"/>
      <c r="C67" s="13"/>
      <c r="D67" s="13"/>
      <c r="E67" s="13"/>
      <c r="F67" s="13"/>
      <c r="G67" s="13"/>
      <c r="H67" s="13"/>
      <c r="I67" s="13"/>
      <c r="J67" s="54"/>
    </row>
    <row r="68" spans="1:10" ht="13.5" thickBot="1">
      <c r="A68" s="55"/>
      <c r="B68" s="56"/>
      <c r="C68" s="56"/>
      <c r="D68" s="56"/>
      <c r="E68" s="56"/>
      <c r="F68" s="56"/>
      <c r="G68" s="56"/>
      <c r="H68" s="56"/>
      <c r="I68" s="56"/>
      <c r="J68" s="57"/>
    </row>
  </sheetData>
  <conditionalFormatting sqref="J2">
    <cfRule type="cellIs" dxfId="7" priority="17" stopIfTrue="1" operator="equal">
      <formula>"x.x"</formula>
    </cfRule>
  </conditionalFormatting>
  <conditionalFormatting sqref="B9:B14">
    <cfRule type="cellIs" dxfId="6" priority="16" stopIfTrue="1" operator="equal">
      <formula>"Adjustment to Income/Expense/Rate Base:"</formula>
    </cfRule>
  </conditionalFormatting>
  <conditionalFormatting sqref="B17">
    <cfRule type="cellIs" dxfId="5" priority="7" stopIfTrue="1" operator="equal">
      <formula>"Adjustment to Income/Expense/Rate Base:"</formula>
    </cfRule>
  </conditionalFormatting>
  <conditionalFormatting sqref="B23:B25">
    <cfRule type="cellIs" dxfId="4" priority="6" stopIfTrue="1" operator="equal">
      <formula>"Adjustment to Income/Expense/Rate Base:"</formula>
    </cfRule>
  </conditionalFormatting>
  <conditionalFormatting sqref="A58">
    <cfRule type="cellIs" dxfId="3" priority="4" stopIfTrue="1" operator="equal">
      <formula>"Adjustment to Income/Expense/Rate Base:"</formula>
    </cfRule>
  </conditionalFormatting>
  <conditionalFormatting sqref="B58">
    <cfRule type="cellIs" dxfId="2" priority="3" stopIfTrue="1" operator="equal">
      <formula>"Adjustment to Income/Expense/Rate Base:"</formula>
    </cfRule>
  </conditionalFormatting>
  <conditionalFormatting sqref="B28">
    <cfRule type="cellIs" dxfId="1" priority="2" stopIfTrue="1" operator="equal">
      <formula>"Title"</formula>
    </cfRule>
  </conditionalFormatting>
  <conditionalFormatting sqref="B28">
    <cfRule type="cellIs" dxfId="0" priority="1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1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9">
      <formula1>$E$89:$E$423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1">
      <formula1>$E$84:$E$418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8">
      <formula1>$E$75:$E$409</formula1>
    </dataValidation>
  </dataValidations>
  <pageMargins left="1" right="0" top="1" bottom="1" header="0.5" footer="0.5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topLeftCell="A2" zoomScale="80" zoomScaleNormal="75" zoomScaleSheetLayoutView="80" workbookViewId="0">
      <selection activeCell="J13" sqref="J13"/>
    </sheetView>
  </sheetViews>
  <sheetFormatPr defaultRowHeight="12.75"/>
  <cols>
    <col min="1" max="1" width="36.140625" style="19" customWidth="1"/>
    <col min="2" max="5" width="18.7109375" style="19" customWidth="1"/>
    <col min="6" max="256" width="9.140625" style="19"/>
    <col min="257" max="257" width="26.5703125" style="19" customWidth="1"/>
    <col min="258" max="261" width="18.7109375" style="19" customWidth="1"/>
    <col min="262" max="512" width="9.140625" style="19"/>
    <col min="513" max="513" width="26.5703125" style="19" customWidth="1"/>
    <col min="514" max="517" width="18.7109375" style="19" customWidth="1"/>
    <col min="518" max="768" width="9.140625" style="19"/>
    <col min="769" max="769" width="26.5703125" style="19" customWidth="1"/>
    <col min="770" max="773" width="18.7109375" style="19" customWidth="1"/>
    <col min="774" max="1024" width="9.140625" style="19"/>
    <col min="1025" max="1025" width="26.5703125" style="19" customWidth="1"/>
    <col min="1026" max="1029" width="18.7109375" style="19" customWidth="1"/>
    <col min="1030" max="1280" width="9.140625" style="19"/>
    <col min="1281" max="1281" width="26.5703125" style="19" customWidth="1"/>
    <col min="1282" max="1285" width="18.7109375" style="19" customWidth="1"/>
    <col min="1286" max="1536" width="9.140625" style="19"/>
    <col min="1537" max="1537" width="26.5703125" style="19" customWidth="1"/>
    <col min="1538" max="1541" width="18.7109375" style="19" customWidth="1"/>
    <col min="1542" max="1792" width="9.140625" style="19"/>
    <col min="1793" max="1793" width="26.5703125" style="19" customWidth="1"/>
    <col min="1794" max="1797" width="18.7109375" style="19" customWidth="1"/>
    <col min="1798" max="2048" width="9.140625" style="19"/>
    <col min="2049" max="2049" width="26.5703125" style="19" customWidth="1"/>
    <col min="2050" max="2053" width="18.7109375" style="19" customWidth="1"/>
    <col min="2054" max="2304" width="9.140625" style="19"/>
    <col min="2305" max="2305" width="26.5703125" style="19" customWidth="1"/>
    <col min="2306" max="2309" width="18.7109375" style="19" customWidth="1"/>
    <col min="2310" max="2560" width="9.140625" style="19"/>
    <col min="2561" max="2561" width="26.5703125" style="19" customWidth="1"/>
    <col min="2562" max="2565" width="18.7109375" style="19" customWidth="1"/>
    <col min="2566" max="2816" width="9.140625" style="19"/>
    <col min="2817" max="2817" width="26.5703125" style="19" customWidth="1"/>
    <col min="2818" max="2821" width="18.7109375" style="19" customWidth="1"/>
    <col min="2822" max="3072" width="9.140625" style="19"/>
    <col min="3073" max="3073" width="26.5703125" style="19" customWidth="1"/>
    <col min="3074" max="3077" width="18.7109375" style="19" customWidth="1"/>
    <col min="3078" max="3328" width="9.140625" style="19"/>
    <col min="3329" max="3329" width="26.5703125" style="19" customWidth="1"/>
    <col min="3330" max="3333" width="18.7109375" style="19" customWidth="1"/>
    <col min="3334" max="3584" width="9.140625" style="19"/>
    <col min="3585" max="3585" width="26.5703125" style="19" customWidth="1"/>
    <col min="3586" max="3589" width="18.7109375" style="19" customWidth="1"/>
    <col min="3590" max="3840" width="9.140625" style="19"/>
    <col min="3841" max="3841" width="26.5703125" style="19" customWidth="1"/>
    <col min="3842" max="3845" width="18.7109375" style="19" customWidth="1"/>
    <col min="3846" max="4096" width="9.140625" style="19"/>
    <col min="4097" max="4097" width="26.5703125" style="19" customWidth="1"/>
    <col min="4098" max="4101" width="18.7109375" style="19" customWidth="1"/>
    <col min="4102" max="4352" width="9.140625" style="19"/>
    <col min="4353" max="4353" width="26.5703125" style="19" customWidth="1"/>
    <col min="4354" max="4357" width="18.7109375" style="19" customWidth="1"/>
    <col min="4358" max="4608" width="9.140625" style="19"/>
    <col min="4609" max="4609" width="26.5703125" style="19" customWidth="1"/>
    <col min="4610" max="4613" width="18.7109375" style="19" customWidth="1"/>
    <col min="4614" max="4864" width="9.140625" style="19"/>
    <col min="4865" max="4865" width="26.5703125" style="19" customWidth="1"/>
    <col min="4866" max="4869" width="18.7109375" style="19" customWidth="1"/>
    <col min="4870" max="5120" width="9.140625" style="19"/>
    <col min="5121" max="5121" width="26.5703125" style="19" customWidth="1"/>
    <col min="5122" max="5125" width="18.7109375" style="19" customWidth="1"/>
    <col min="5126" max="5376" width="9.140625" style="19"/>
    <col min="5377" max="5377" width="26.5703125" style="19" customWidth="1"/>
    <col min="5378" max="5381" width="18.7109375" style="19" customWidth="1"/>
    <col min="5382" max="5632" width="9.140625" style="19"/>
    <col min="5633" max="5633" width="26.5703125" style="19" customWidth="1"/>
    <col min="5634" max="5637" width="18.7109375" style="19" customWidth="1"/>
    <col min="5638" max="5888" width="9.140625" style="19"/>
    <col min="5889" max="5889" width="26.5703125" style="19" customWidth="1"/>
    <col min="5890" max="5893" width="18.7109375" style="19" customWidth="1"/>
    <col min="5894" max="6144" width="9.140625" style="19"/>
    <col min="6145" max="6145" width="26.5703125" style="19" customWidth="1"/>
    <col min="6146" max="6149" width="18.7109375" style="19" customWidth="1"/>
    <col min="6150" max="6400" width="9.140625" style="19"/>
    <col min="6401" max="6401" width="26.5703125" style="19" customWidth="1"/>
    <col min="6402" max="6405" width="18.7109375" style="19" customWidth="1"/>
    <col min="6406" max="6656" width="9.140625" style="19"/>
    <col min="6657" max="6657" width="26.5703125" style="19" customWidth="1"/>
    <col min="6658" max="6661" width="18.7109375" style="19" customWidth="1"/>
    <col min="6662" max="6912" width="9.140625" style="19"/>
    <col min="6913" max="6913" width="26.5703125" style="19" customWidth="1"/>
    <col min="6914" max="6917" width="18.7109375" style="19" customWidth="1"/>
    <col min="6918" max="7168" width="9.140625" style="19"/>
    <col min="7169" max="7169" width="26.5703125" style="19" customWidth="1"/>
    <col min="7170" max="7173" width="18.7109375" style="19" customWidth="1"/>
    <col min="7174" max="7424" width="9.140625" style="19"/>
    <col min="7425" max="7425" width="26.5703125" style="19" customWidth="1"/>
    <col min="7426" max="7429" width="18.7109375" style="19" customWidth="1"/>
    <col min="7430" max="7680" width="9.140625" style="19"/>
    <col min="7681" max="7681" width="26.5703125" style="19" customWidth="1"/>
    <col min="7682" max="7685" width="18.7109375" style="19" customWidth="1"/>
    <col min="7686" max="7936" width="9.140625" style="19"/>
    <col min="7937" max="7937" width="26.5703125" style="19" customWidth="1"/>
    <col min="7938" max="7941" width="18.7109375" style="19" customWidth="1"/>
    <col min="7942" max="8192" width="9.140625" style="19"/>
    <col min="8193" max="8193" width="26.5703125" style="19" customWidth="1"/>
    <col min="8194" max="8197" width="18.7109375" style="19" customWidth="1"/>
    <col min="8198" max="8448" width="9.140625" style="19"/>
    <col min="8449" max="8449" width="26.5703125" style="19" customWidth="1"/>
    <col min="8450" max="8453" width="18.7109375" style="19" customWidth="1"/>
    <col min="8454" max="8704" width="9.140625" style="19"/>
    <col min="8705" max="8705" width="26.5703125" style="19" customWidth="1"/>
    <col min="8706" max="8709" width="18.7109375" style="19" customWidth="1"/>
    <col min="8710" max="8960" width="9.140625" style="19"/>
    <col min="8961" max="8961" width="26.5703125" style="19" customWidth="1"/>
    <col min="8962" max="8965" width="18.7109375" style="19" customWidth="1"/>
    <col min="8966" max="9216" width="9.140625" style="19"/>
    <col min="9217" max="9217" width="26.5703125" style="19" customWidth="1"/>
    <col min="9218" max="9221" width="18.7109375" style="19" customWidth="1"/>
    <col min="9222" max="9472" width="9.140625" style="19"/>
    <col min="9473" max="9473" width="26.5703125" style="19" customWidth="1"/>
    <col min="9474" max="9477" width="18.7109375" style="19" customWidth="1"/>
    <col min="9478" max="9728" width="9.140625" style="19"/>
    <col min="9729" max="9729" width="26.5703125" style="19" customWidth="1"/>
    <col min="9730" max="9733" width="18.7109375" style="19" customWidth="1"/>
    <col min="9734" max="9984" width="9.140625" style="19"/>
    <col min="9985" max="9985" width="26.5703125" style="19" customWidth="1"/>
    <col min="9986" max="9989" width="18.7109375" style="19" customWidth="1"/>
    <col min="9990" max="10240" width="9.140625" style="19"/>
    <col min="10241" max="10241" width="26.5703125" style="19" customWidth="1"/>
    <col min="10242" max="10245" width="18.7109375" style="19" customWidth="1"/>
    <col min="10246" max="10496" width="9.140625" style="19"/>
    <col min="10497" max="10497" width="26.5703125" style="19" customWidth="1"/>
    <col min="10498" max="10501" width="18.7109375" style="19" customWidth="1"/>
    <col min="10502" max="10752" width="9.140625" style="19"/>
    <col min="10753" max="10753" width="26.5703125" style="19" customWidth="1"/>
    <col min="10754" max="10757" width="18.7109375" style="19" customWidth="1"/>
    <col min="10758" max="11008" width="9.140625" style="19"/>
    <col min="11009" max="11009" width="26.5703125" style="19" customWidth="1"/>
    <col min="11010" max="11013" width="18.7109375" style="19" customWidth="1"/>
    <col min="11014" max="11264" width="9.140625" style="19"/>
    <col min="11265" max="11265" width="26.5703125" style="19" customWidth="1"/>
    <col min="11266" max="11269" width="18.7109375" style="19" customWidth="1"/>
    <col min="11270" max="11520" width="9.140625" style="19"/>
    <col min="11521" max="11521" width="26.5703125" style="19" customWidth="1"/>
    <col min="11522" max="11525" width="18.7109375" style="19" customWidth="1"/>
    <col min="11526" max="11776" width="9.140625" style="19"/>
    <col min="11777" max="11777" width="26.5703125" style="19" customWidth="1"/>
    <col min="11778" max="11781" width="18.7109375" style="19" customWidth="1"/>
    <col min="11782" max="12032" width="9.140625" style="19"/>
    <col min="12033" max="12033" width="26.5703125" style="19" customWidth="1"/>
    <col min="12034" max="12037" width="18.7109375" style="19" customWidth="1"/>
    <col min="12038" max="12288" width="9.140625" style="19"/>
    <col min="12289" max="12289" width="26.5703125" style="19" customWidth="1"/>
    <col min="12290" max="12293" width="18.7109375" style="19" customWidth="1"/>
    <col min="12294" max="12544" width="9.140625" style="19"/>
    <col min="12545" max="12545" width="26.5703125" style="19" customWidth="1"/>
    <col min="12546" max="12549" width="18.7109375" style="19" customWidth="1"/>
    <col min="12550" max="12800" width="9.140625" style="19"/>
    <col min="12801" max="12801" width="26.5703125" style="19" customWidth="1"/>
    <col min="12802" max="12805" width="18.7109375" style="19" customWidth="1"/>
    <col min="12806" max="13056" width="9.140625" style="19"/>
    <col min="13057" max="13057" width="26.5703125" style="19" customWidth="1"/>
    <col min="13058" max="13061" width="18.7109375" style="19" customWidth="1"/>
    <col min="13062" max="13312" width="9.140625" style="19"/>
    <col min="13313" max="13313" width="26.5703125" style="19" customWidth="1"/>
    <col min="13314" max="13317" width="18.7109375" style="19" customWidth="1"/>
    <col min="13318" max="13568" width="9.140625" style="19"/>
    <col min="13569" max="13569" width="26.5703125" style="19" customWidth="1"/>
    <col min="13570" max="13573" width="18.7109375" style="19" customWidth="1"/>
    <col min="13574" max="13824" width="9.140625" style="19"/>
    <col min="13825" max="13825" width="26.5703125" style="19" customWidth="1"/>
    <col min="13826" max="13829" width="18.7109375" style="19" customWidth="1"/>
    <col min="13830" max="14080" width="9.140625" style="19"/>
    <col min="14081" max="14081" width="26.5703125" style="19" customWidth="1"/>
    <col min="14082" max="14085" width="18.7109375" style="19" customWidth="1"/>
    <col min="14086" max="14336" width="9.140625" style="19"/>
    <col min="14337" max="14337" width="26.5703125" style="19" customWidth="1"/>
    <col min="14338" max="14341" width="18.7109375" style="19" customWidth="1"/>
    <col min="14342" max="14592" width="9.140625" style="19"/>
    <col min="14593" max="14593" width="26.5703125" style="19" customWidth="1"/>
    <col min="14594" max="14597" width="18.7109375" style="19" customWidth="1"/>
    <col min="14598" max="14848" width="9.140625" style="19"/>
    <col min="14849" max="14849" width="26.5703125" style="19" customWidth="1"/>
    <col min="14850" max="14853" width="18.7109375" style="19" customWidth="1"/>
    <col min="14854" max="15104" width="9.140625" style="19"/>
    <col min="15105" max="15105" width="26.5703125" style="19" customWidth="1"/>
    <col min="15106" max="15109" width="18.7109375" style="19" customWidth="1"/>
    <col min="15110" max="15360" width="9.140625" style="19"/>
    <col min="15361" max="15361" width="26.5703125" style="19" customWidth="1"/>
    <col min="15362" max="15365" width="18.7109375" style="19" customWidth="1"/>
    <col min="15366" max="15616" width="9.140625" style="19"/>
    <col min="15617" max="15617" width="26.5703125" style="19" customWidth="1"/>
    <col min="15618" max="15621" width="18.7109375" style="19" customWidth="1"/>
    <col min="15622" max="15872" width="9.140625" style="19"/>
    <col min="15873" max="15873" width="26.5703125" style="19" customWidth="1"/>
    <col min="15874" max="15877" width="18.7109375" style="19" customWidth="1"/>
    <col min="15878" max="16128" width="9.140625" style="19"/>
    <col min="16129" max="16129" width="26.5703125" style="19" customWidth="1"/>
    <col min="16130" max="16133" width="18.7109375" style="19" customWidth="1"/>
    <col min="16134" max="16384" width="9.140625" style="19"/>
  </cols>
  <sheetData>
    <row r="1" spans="1:10" ht="12.75" hidden="1" customHeight="1">
      <c r="A1" s="8" t="s">
        <v>30</v>
      </c>
    </row>
    <row r="2" spans="1:10">
      <c r="A2" s="8" t="str">
        <f>'Page 4.7'!B3</f>
        <v>Utah General Rate Case - June 2015</v>
      </c>
      <c r="J2" s="32"/>
    </row>
    <row r="3" spans="1:10">
      <c r="A3" s="8" t="s">
        <v>10</v>
      </c>
    </row>
    <row r="4" spans="1:10">
      <c r="A4" s="8" t="s">
        <v>112</v>
      </c>
    </row>
    <row r="8" spans="1:10" s="8" customFormat="1">
      <c r="B8" s="25" t="s">
        <v>76</v>
      </c>
      <c r="C8" s="25" t="s">
        <v>77</v>
      </c>
      <c r="D8" s="25" t="s">
        <v>78</v>
      </c>
      <c r="E8" s="25" t="s">
        <v>31</v>
      </c>
    </row>
    <row r="9" spans="1:10">
      <c r="A9" s="19" t="s">
        <v>79</v>
      </c>
      <c r="B9" s="30">
        <v>6088238.4400000004</v>
      </c>
      <c r="C9" s="30">
        <v>6456047.3899999997</v>
      </c>
      <c r="D9" s="30">
        <v>12673157.970000001</v>
      </c>
      <c r="E9" s="33">
        <f>SUM(B9:D9)</f>
        <v>25217443.800000001</v>
      </c>
    </row>
    <row r="10" spans="1:10">
      <c r="A10" s="19" t="s">
        <v>125</v>
      </c>
      <c r="B10" s="30"/>
      <c r="C10" s="30"/>
      <c r="D10" s="30">
        <v>-6795869.870000001</v>
      </c>
      <c r="E10" s="33">
        <f>SUM(B10:D10)</f>
        <v>-6795869.870000001</v>
      </c>
    </row>
    <row r="11" spans="1:10">
      <c r="A11" s="30" t="s">
        <v>39</v>
      </c>
      <c r="B11" s="34">
        <v>0</v>
      </c>
      <c r="C11" s="68">
        <v>-1000000</v>
      </c>
      <c r="D11" s="61">
        <v>-4125000</v>
      </c>
      <c r="E11" s="30">
        <f>D11+B11+C11</f>
        <v>-5125000</v>
      </c>
    </row>
    <row r="12" spans="1:10" s="30" customFormat="1">
      <c r="A12" s="18" t="s">
        <v>35</v>
      </c>
      <c r="B12" s="35">
        <f>SUM(B9:B11)</f>
        <v>6088238.4400000004</v>
      </c>
      <c r="C12" s="35">
        <f>SUM(C9:C11)</f>
        <v>5456047.3899999997</v>
      </c>
      <c r="D12" s="35">
        <f>SUM(D9:D11)</f>
        <v>1752288.0999999996</v>
      </c>
      <c r="E12" s="35">
        <f>SUM(E9:E11)</f>
        <v>13296573.93</v>
      </c>
    </row>
    <row r="13" spans="1:10">
      <c r="A13" s="18"/>
      <c r="B13" s="18"/>
      <c r="C13" s="18"/>
      <c r="D13" s="18"/>
      <c r="E13" s="18"/>
    </row>
    <row r="14" spans="1:10">
      <c r="A14" s="18" t="s">
        <v>32</v>
      </c>
      <c r="B14" s="18"/>
      <c r="C14" s="36"/>
      <c r="D14" s="36"/>
      <c r="E14" s="35">
        <f>E12/3</f>
        <v>4432191.3099999996</v>
      </c>
    </row>
    <row r="15" spans="1:10">
      <c r="A15" s="18"/>
      <c r="B15" s="18"/>
      <c r="C15" s="18"/>
      <c r="D15" s="18"/>
      <c r="E15" s="18"/>
    </row>
    <row r="16" spans="1:10" s="37" customFormat="1" ht="51.75" customHeight="1">
      <c r="A16" s="137" t="s">
        <v>113</v>
      </c>
      <c r="B16" s="137"/>
      <c r="C16" s="137"/>
      <c r="D16" s="137"/>
      <c r="E16" s="137"/>
      <c r="F16" s="82"/>
      <c r="G16" s="82"/>
      <c r="H16" s="82"/>
      <c r="I16" s="82"/>
    </row>
    <row r="17" spans="1:7" s="37" customFormat="1" ht="12.75" customHeight="1">
      <c r="A17" s="97"/>
      <c r="B17" s="97"/>
      <c r="C17" s="97"/>
      <c r="D17" s="97"/>
      <c r="E17" s="97"/>
    </row>
    <row r="18" spans="1:7">
      <c r="A18" s="9" t="s">
        <v>33</v>
      </c>
      <c r="B18" s="11"/>
      <c r="C18" s="38"/>
      <c r="D18" s="38"/>
      <c r="E18" s="39"/>
      <c r="F18" s="40"/>
      <c r="G18" s="40"/>
    </row>
    <row r="19" spans="1:7">
      <c r="A19" s="41" t="s">
        <v>40</v>
      </c>
      <c r="B19" s="11"/>
      <c r="C19" s="38"/>
      <c r="D19" s="38"/>
      <c r="E19" s="39"/>
      <c r="F19" s="40"/>
      <c r="G19" s="40"/>
    </row>
    <row r="20" spans="1:7">
      <c r="A20" s="42" t="s">
        <v>36</v>
      </c>
      <c r="B20" s="11"/>
      <c r="C20" s="38"/>
      <c r="D20" s="38"/>
      <c r="E20" s="39">
        <v>52498412.479999997</v>
      </c>
      <c r="F20" s="19" t="s">
        <v>0</v>
      </c>
    </row>
    <row r="21" spans="1:7">
      <c r="A21" s="42" t="s">
        <v>37</v>
      </c>
      <c r="B21" s="11"/>
      <c r="C21" s="11"/>
      <c r="D21" s="11"/>
      <c r="E21" s="10">
        <f>+E14</f>
        <v>4432191.3099999996</v>
      </c>
      <c r="F21" s="32" t="s">
        <v>34</v>
      </c>
    </row>
    <row r="22" spans="1:7">
      <c r="A22" s="83" t="s">
        <v>38</v>
      </c>
      <c r="B22" s="28"/>
      <c r="C22" s="31"/>
      <c r="D22" s="31"/>
      <c r="E22" s="90">
        <f>+E21-E20</f>
        <v>-48066221.169999994</v>
      </c>
      <c r="F22" s="29" t="s">
        <v>110</v>
      </c>
    </row>
    <row r="23" spans="1:7">
      <c r="A23" s="28"/>
      <c r="B23" s="28"/>
      <c r="C23" s="31"/>
      <c r="D23" s="31"/>
      <c r="E23" s="29" t="s">
        <v>0</v>
      </c>
    </row>
    <row r="24" spans="1:7">
      <c r="E24" s="26"/>
    </row>
    <row r="25" spans="1:7">
      <c r="E25" s="26"/>
    </row>
  </sheetData>
  <mergeCells count="1">
    <mergeCell ref="A16:E16"/>
  </mergeCells>
  <dataValidations count="2">
    <dataValidation type="list" allowBlank="1" showInputMessage="1" showErrorMessage="1" errorTitle="Adjsutment Type Input Error" error="An invalid adjustment type was entered._x000a__x000a_Valid values are 1, 2, or 3." sqref="C65562:D65564 C22:D23 IZ22:IZ23 SV22:SV23 ACR22:ACR23 AMN22:AMN23 AWJ22:AWJ23 BGF22:BGF23 BQB22:BQB23 BZX22:BZX23 CJT22:CJT23 CTP22:CTP23 DDL22:DDL23 DNH22:DNH23 DXD22:DXD23 EGZ22:EGZ23 EQV22:EQV23 FAR22:FAR23 FKN22:FKN23 FUJ22:FUJ23 GEF22:GEF23 GOB22:GOB23 GXX22:GXX23 HHT22:HHT23 HRP22:HRP23 IBL22:IBL23 ILH22:ILH23 IVD22:IVD23 JEZ22:JEZ23 JOV22:JOV23 JYR22:JYR23 KIN22:KIN23 KSJ22:KSJ23 LCF22:LCF23 LMB22:LMB23 LVX22:LVX23 MFT22:MFT23 MPP22:MPP23 MZL22:MZL23 NJH22:NJH23 NTD22:NTD23 OCZ22:OCZ23 OMV22:OMV23 OWR22:OWR23 PGN22:PGN23 PQJ22:PQJ23 QAF22:QAF23 QKB22:QKB23 QTX22:QTX23 RDT22:RDT23 RNP22:RNP23 RXL22:RXL23 SHH22:SHH23 SRD22:SRD23 TAZ22:TAZ23 TKV22:TKV23 TUR22:TUR23 UEN22:UEN23 UOJ22:UOJ23 UYF22:UYF23 VIB22:VIB23 VRX22:VRX23 WBT22:WBT23 WLP22:WLP23 WVL22:WVL23 WVL983060:WVL983063 WLP983060:WLP983063 WBT983060:WBT983063 VRX983060:VRX983063 VIB983060:VIB983063 UYF983060:UYF983063 UOJ983060:UOJ983063 UEN983060:UEN983063 TUR983060:TUR983063 TKV983060:TKV983063 TAZ983060:TAZ983063 SRD983060:SRD983063 SHH983060:SHH983063 RXL983060:RXL983063 RNP983060:RNP983063 RDT983060:RDT983063 QTX983060:QTX983063 QKB983060:QKB983063 QAF983060:QAF983063 PQJ983060:PQJ983063 PGN983060:PGN983063 OWR983060:OWR983063 OMV983060:OMV983063 OCZ983060:OCZ983063 NTD983060:NTD983063 NJH983060:NJH983063 MZL983060:MZL983063 MPP983060:MPP983063 MFT983060:MFT983063 LVX983060:LVX983063 LMB983060:LMB983063 LCF983060:LCF983063 KSJ983060:KSJ983063 KIN983060:KIN983063 JYR983060:JYR983063 JOV983060:JOV983063 JEZ983060:JEZ983063 IVD983060:IVD983063 ILH983060:ILH983063 IBL983060:IBL983063 HRP983060:HRP983063 HHT983060:HHT983063 GXX983060:GXX983063 GOB983060:GOB983063 GEF983060:GEF983063 FUJ983060:FUJ983063 FKN983060:FKN983063 FAR983060:FAR983063 EQV983060:EQV983063 EGZ983060:EGZ983063 DXD983060:DXD983063 DNH983060:DNH983063 DDL983060:DDL983063 CTP983060:CTP983063 CJT983060:CJT983063 BZX983060:BZX983063 BQB983060:BQB983063 BGF983060:BGF983063 AWJ983060:AWJ983063 AMN983060:AMN983063 ACR983060:ACR983063 SV983060:SV983063 IZ983060:IZ983063 C983060:D983063 WVL917524:WVL917527 WLP917524:WLP917527 WBT917524:WBT917527 VRX917524:VRX917527 VIB917524:VIB917527 UYF917524:UYF917527 UOJ917524:UOJ917527 UEN917524:UEN917527 TUR917524:TUR917527 TKV917524:TKV917527 TAZ917524:TAZ917527 SRD917524:SRD917527 SHH917524:SHH917527 RXL917524:RXL917527 RNP917524:RNP917527 RDT917524:RDT917527 QTX917524:QTX917527 QKB917524:QKB917527 QAF917524:QAF917527 PQJ917524:PQJ917527 PGN917524:PGN917527 OWR917524:OWR917527 OMV917524:OMV917527 OCZ917524:OCZ917527 NTD917524:NTD917527 NJH917524:NJH917527 MZL917524:MZL917527 MPP917524:MPP917527 MFT917524:MFT917527 LVX917524:LVX917527 LMB917524:LMB917527 LCF917524:LCF917527 KSJ917524:KSJ917527 KIN917524:KIN917527 JYR917524:JYR917527 JOV917524:JOV917527 JEZ917524:JEZ917527 IVD917524:IVD917527 ILH917524:ILH917527 IBL917524:IBL917527 HRP917524:HRP917527 HHT917524:HHT917527 GXX917524:GXX917527 GOB917524:GOB917527 GEF917524:GEF917527 FUJ917524:FUJ917527 FKN917524:FKN917527 FAR917524:FAR917527 EQV917524:EQV917527 EGZ917524:EGZ917527 DXD917524:DXD917527 DNH917524:DNH917527 DDL917524:DDL917527 CTP917524:CTP917527 CJT917524:CJT917527 BZX917524:BZX917527 BQB917524:BQB917527 BGF917524:BGF917527 AWJ917524:AWJ917527 AMN917524:AMN917527 ACR917524:ACR917527 SV917524:SV917527 IZ917524:IZ917527 C917524:D917527 WVL851988:WVL851991 WLP851988:WLP851991 WBT851988:WBT851991 VRX851988:VRX851991 VIB851988:VIB851991 UYF851988:UYF851991 UOJ851988:UOJ851991 UEN851988:UEN851991 TUR851988:TUR851991 TKV851988:TKV851991 TAZ851988:TAZ851991 SRD851988:SRD851991 SHH851988:SHH851991 RXL851988:RXL851991 RNP851988:RNP851991 RDT851988:RDT851991 QTX851988:QTX851991 QKB851988:QKB851991 QAF851988:QAF851991 PQJ851988:PQJ851991 PGN851988:PGN851991 OWR851988:OWR851991 OMV851988:OMV851991 OCZ851988:OCZ851991 NTD851988:NTD851991 NJH851988:NJH851991 MZL851988:MZL851991 MPP851988:MPP851991 MFT851988:MFT851991 LVX851988:LVX851991 LMB851988:LMB851991 LCF851988:LCF851991 KSJ851988:KSJ851991 KIN851988:KIN851991 JYR851988:JYR851991 JOV851988:JOV851991 JEZ851988:JEZ851991 IVD851988:IVD851991 ILH851988:ILH851991 IBL851988:IBL851991 HRP851988:HRP851991 HHT851988:HHT851991 GXX851988:GXX851991 GOB851988:GOB851991 GEF851988:GEF851991 FUJ851988:FUJ851991 FKN851988:FKN851991 FAR851988:FAR851991 EQV851988:EQV851991 EGZ851988:EGZ851991 DXD851988:DXD851991 DNH851988:DNH851991 DDL851988:DDL851991 CTP851988:CTP851991 CJT851988:CJT851991 BZX851988:BZX851991 BQB851988:BQB851991 BGF851988:BGF851991 AWJ851988:AWJ851991 AMN851988:AMN851991 ACR851988:ACR851991 SV851988:SV851991 IZ851988:IZ851991 C851988:D851991 WVL786452:WVL786455 WLP786452:WLP786455 WBT786452:WBT786455 VRX786452:VRX786455 VIB786452:VIB786455 UYF786452:UYF786455 UOJ786452:UOJ786455 UEN786452:UEN786455 TUR786452:TUR786455 TKV786452:TKV786455 TAZ786452:TAZ786455 SRD786452:SRD786455 SHH786452:SHH786455 RXL786452:RXL786455 RNP786452:RNP786455 RDT786452:RDT786455 QTX786452:QTX786455 QKB786452:QKB786455 QAF786452:QAF786455 PQJ786452:PQJ786455 PGN786452:PGN786455 OWR786452:OWR786455 OMV786452:OMV786455 OCZ786452:OCZ786455 NTD786452:NTD786455 NJH786452:NJH786455 MZL786452:MZL786455 MPP786452:MPP786455 MFT786452:MFT786455 LVX786452:LVX786455 LMB786452:LMB786455 LCF786452:LCF786455 KSJ786452:KSJ786455 KIN786452:KIN786455 JYR786452:JYR786455 JOV786452:JOV786455 JEZ786452:JEZ786455 IVD786452:IVD786455 ILH786452:ILH786455 IBL786452:IBL786455 HRP786452:HRP786455 HHT786452:HHT786455 GXX786452:GXX786455 GOB786452:GOB786455 GEF786452:GEF786455 FUJ786452:FUJ786455 FKN786452:FKN786455 FAR786452:FAR786455 EQV786452:EQV786455 EGZ786452:EGZ786455 DXD786452:DXD786455 DNH786452:DNH786455 DDL786452:DDL786455 CTP786452:CTP786455 CJT786452:CJT786455 BZX786452:BZX786455 BQB786452:BQB786455 BGF786452:BGF786455 AWJ786452:AWJ786455 AMN786452:AMN786455 ACR786452:ACR786455 SV786452:SV786455 IZ786452:IZ786455 C786452:D786455 WVL720916:WVL720919 WLP720916:WLP720919 WBT720916:WBT720919 VRX720916:VRX720919 VIB720916:VIB720919 UYF720916:UYF720919 UOJ720916:UOJ720919 UEN720916:UEN720919 TUR720916:TUR720919 TKV720916:TKV720919 TAZ720916:TAZ720919 SRD720916:SRD720919 SHH720916:SHH720919 RXL720916:RXL720919 RNP720916:RNP720919 RDT720916:RDT720919 QTX720916:QTX720919 QKB720916:QKB720919 QAF720916:QAF720919 PQJ720916:PQJ720919 PGN720916:PGN720919 OWR720916:OWR720919 OMV720916:OMV720919 OCZ720916:OCZ720919 NTD720916:NTD720919 NJH720916:NJH720919 MZL720916:MZL720919 MPP720916:MPP720919 MFT720916:MFT720919 LVX720916:LVX720919 LMB720916:LMB720919 LCF720916:LCF720919 KSJ720916:KSJ720919 KIN720916:KIN720919 JYR720916:JYR720919 JOV720916:JOV720919 JEZ720916:JEZ720919 IVD720916:IVD720919 ILH720916:ILH720919 IBL720916:IBL720919 HRP720916:HRP720919 HHT720916:HHT720919 GXX720916:GXX720919 GOB720916:GOB720919 GEF720916:GEF720919 FUJ720916:FUJ720919 FKN720916:FKN720919 FAR720916:FAR720919 EQV720916:EQV720919 EGZ720916:EGZ720919 DXD720916:DXD720919 DNH720916:DNH720919 DDL720916:DDL720919 CTP720916:CTP720919 CJT720916:CJT720919 BZX720916:BZX720919 BQB720916:BQB720919 BGF720916:BGF720919 AWJ720916:AWJ720919 AMN720916:AMN720919 ACR720916:ACR720919 SV720916:SV720919 IZ720916:IZ720919 C720916:D720919 WVL655380:WVL655383 WLP655380:WLP655383 WBT655380:WBT655383 VRX655380:VRX655383 VIB655380:VIB655383 UYF655380:UYF655383 UOJ655380:UOJ655383 UEN655380:UEN655383 TUR655380:TUR655383 TKV655380:TKV655383 TAZ655380:TAZ655383 SRD655380:SRD655383 SHH655380:SHH655383 RXL655380:RXL655383 RNP655380:RNP655383 RDT655380:RDT655383 QTX655380:QTX655383 QKB655380:QKB655383 QAF655380:QAF655383 PQJ655380:PQJ655383 PGN655380:PGN655383 OWR655380:OWR655383 OMV655380:OMV655383 OCZ655380:OCZ655383 NTD655380:NTD655383 NJH655380:NJH655383 MZL655380:MZL655383 MPP655380:MPP655383 MFT655380:MFT655383 LVX655380:LVX655383 LMB655380:LMB655383 LCF655380:LCF655383 KSJ655380:KSJ655383 KIN655380:KIN655383 JYR655380:JYR655383 JOV655380:JOV655383 JEZ655380:JEZ655383 IVD655380:IVD655383 ILH655380:ILH655383 IBL655380:IBL655383 HRP655380:HRP655383 HHT655380:HHT655383 GXX655380:GXX655383 GOB655380:GOB655383 GEF655380:GEF655383 FUJ655380:FUJ655383 FKN655380:FKN655383 FAR655380:FAR655383 EQV655380:EQV655383 EGZ655380:EGZ655383 DXD655380:DXD655383 DNH655380:DNH655383 DDL655380:DDL655383 CTP655380:CTP655383 CJT655380:CJT655383 BZX655380:BZX655383 BQB655380:BQB655383 BGF655380:BGF655383 AWJ655380:AWJ655383 AMN655380:AMN655383 ACR655380:ACR655383 SV655380:SV655383 IZ655380:IZ655383 C655380:D655383 WVL589844:WVL589847 WLP589844:WLP589847 WBT589844:WBT589847 VRX589844:VRX589847 VIB589844:VIB589847 UYF589844:UYF589847 UOJ589844:UOJ589847 UEN589844:UEN589847 TUR589844:TUR589847 TKV589844:TKV589847 TAZ589844:TAZ589847 SRD589844:SRD589847 SHH589844:SHH589847 RXL589844:RXL589847 RNP589844:RNP589847 RDT589844:RDT589847 QTX589844:QTX589847 QKB589844:QKB589847 QAF589844:QAF589847 PQJ589844:PQJ589847 PGN589844:PGN589847 OWR589844:OWR589847 OMV589844:OMV589847 OCZ589844:OCZ589847 NTD589844:NTD589847 NJH589844:NJH589847 MZL589844:MZL589847 MPP589844:MPP589847 MFT589844:MFT589847 LVX589844:LVX589847 LMB589844:LMB589847 LCF589844:LCF589847 KSJ589844:KSJ589847 KIN589844:KIN589847 JYR589844:JYR589847 JOV589844:JOV589847 JEZ589844:JEZ589847 IVD589844:IVD589847 ILH589844:ILH589847 IBL589844:IBL589847 HRP589844:HRP589847 HHT589844:HHT589847 GXX589844:GXX589847 GOB589844:GOB589847 GEF589844:GEF589847 FUJ589844:FUJ589847 FKN589844:FKN589847 FAR589844:FAR589847 EQV589844:EQV589847 EGZ589844:EGZ589847 DXD589844:DXD589847 DNH589844:DNH589847 DDL589844:DDL589847 CTP589844:CTP589847 CJT589844:CJT589847 BZX589844:BZX589847 BQB589844:BQB589847 BGF589844:BGF589847 AWJ589844:AWJ589847 AMN589844:AMN589847 ACR589844:ACR589847 SV589844:SV589847 IZ589844:IZ589847 C589844:D589847 WVL524308:WVL524311 WLP524308:WLP524311 WBT524308:WBT524311 VRX524308:VRX524311 VIB524308:VIB524311 UYF524308:UYF524311 UOJ524308:UOJ524311 UEN524308:UEN524311 TUR524308:TUR524311 TKV524308:TKV524311 TAZ524308:TAZ524311 SRD524308:SRD524311 SHH524308:SHH524311 RXL524308:RXL524311 RNP524308:RNP524311 RDT524308:RDT524311 QTX524308:QTX524311 QKB524308:QKB524311 QAF524308:QAF524311 PQJ524308:PQJ524311 PGN524308:PGN524311 OWR524308:OWR524311 OMV524308:OMV524311 OCZ524308:OCZ524311 NTD524308:NTD524311 NJH524308:NJH524311 MZL524308:MZL524311 MPP524308:MPP524311 MFT524308:MFT524311 LVX524308:LVX524311 LMB524308:LMB524311 LCF524308:LCF524311 KSJ524308:KSJ524311 KIN524308:KIN524311 JYR524308:JYR524311 JOV524308:JOV524311 JEZ524308:JEZ524311 IVD524308:IVD524311 ILH524308:ILH524311 IBL524308:IBL524311 HRP524308:HRP524311 HHT524308:HHT524311 GXX524308:GXX524311 GOB524308:GOB524311 GEF524308:GEF524311 FUJ524308:FUJ524311 FKN524308:FKN524311 FAR524308:FAR524311 EQV524308:EQV524311 EGZ524308:EGZ524311 DXD524308:DXD524311 DNH524308:DNH524311 DDL524308:DDL524311 CTP524308:CTP524311 CJT524308:CJT524311 BZX524308:BZX524311 BQB524308:BQB524311 BGF524308:BGF524311 AWJ524308:AWJ524311 AMN524308:AMN524311 ACR524308:ACR524311 SV524308:SV524311 IZ524308:IZ524311 C524308:D524311 WVL458772:WVL458775 WLP458772:WLP458775 WBT458772:WBT458775 VRX458772:VRX458775 VIB458772:VIB458775 UYF458772:UYF458775 UOJ458772:UOJ458775 UEN458772:UEN458775 TUR458772:TUR458775 TKV458772:TKV458775 TAZ458772:TAZ458775 SRD458772:SRD458775 SHH458772:SHH458775 RXL458772:RXL458775 RNP458772:RNP458775 RDT458772:RDT458775 QTX458772:QTX458775 QKB458772:QKB458775 QAF458772:QAF458775 PQJ458772:PQJ458775 PGN458772:PGN458775 OWR458772:OWR458775 OMV458772:OMV458775 OCZ458772:OCZ458775 NTD458772:NTD458775 NJH458772:NJH458775 MZL458772:MZL458775 MPP458772:MPP458775 MFT458772:MFT458775 LVX458772:LVX458775 LMB458772:LMB458775 LCF458772:LCF458775 KSJ458772:KSJ458775 KIN458772:KIN458775 JYR458772:JYR458775 JOV458772:JOV458775 JEZ458772:JEZ458775 IVD458772:IVD458775 ILH458772:ILH458775 IBL458772:IBL458775 HRP458772:HRP458775 HHT458772:HHT458775 GXX458772:GXX458775 GOB458772:GOB458775 GEF458772:GEF458775 FUJ458772:FUJ458775 FKN458772:FKN458775 FAR458772:FAR458775 EQV458772:EQV458775 EGZ458772:EGZ458775 DXD458772:DXD458775 DNH458772:DNH458775 DDL458772:DDL458775 CTP458772:CTP458775 CJT458772:CJT458775 BZX458772:BZX458775 BQB458772:BQB458775 BGF458772:BGF458775 AWJ458772:AWJ458775 AMN458772:AMN458775 ACR458772:ACR458775 SV458772:SV458775 IZ458772:IZ458775 C458772:D458775 WVL393236:WVL393239 WLP393236:WLP393239 WBT393236:WBT393239 VRX393236:VRX393239 VIB393236:VIB393239 UYF393236:UYF393239 UOJ393236:UOJ393239 UEN393236:UEN393239 TUR393236:TUR393239 TKV393236:TKV393239 TAZ393236:TAZ393239 SRD393236:SRD393239 SHH393236:SHH393239 RXL393236:RXL393239 RNP393236:RNP393239 RDT393236:RDT393239 QTX393236:QTX393239 QKB393236:QKB393239 QAF393236:QAF393239 PQJ393236:PQJ393239 PGN393236:PGN393239 OWR393236:OWR393239 OMV393236:OMV393239 OCZ393236:OCZ393239 NTD393236:NTD393239 NJH393236:NJH393239 MZL393236:MZL393239 MPP393236:MPP393239 MFT393236:MFT393239 LVX393236:LVX393239 LMB393236:LMB393239 LCF393236:LCF393239 KSJ393236:KSJ393239 KIN393236:KIN393239 JYR393236:JYR393239 JOV393236:JOV393239 JEZ393236:JEZ393239 IVD393236:IVD393239 ILH393236:ILH393239 IBL393236:IBL393239 HRP393236:HRP393239 HHT393236:HHT393239 GXX393236:GXX393239 GOB393236:GOB393239 GEF393236:GEF393239 FUJ393236:FUJ393239 FKN393236:FKN393239 FAR393236:FAR393239 EQV393236:EQV393239 EGZ393236:EGZ393239 DXD393236:DXD393239 DNH393236:DNH393239 DDL393236:DDL393239 CTP393236:CTP393239 CJT393236:CJT393239 BZX393236:BZX393239 BQB393236:BQB393239 BGF393236:BGF393239 AWJ393236:AWJ393239 AMN393236:AMN393239 ACR393236:ACR393239 SV393236:SV393239 IZ393236:IZ393239 C393236:D393239 WVL327700:WVL327703 WLP327700:WLP327703 WBT327700:WBT327703 VRX327700:VRX327703 VIB327700:VIB327703 UYF327700:UYF327703 UOJ327700:UOJ327703 UEN327700:UEN327703 TUR327700:TUR327703 TKV327700:TKV327703 TAZ327700:TAZ327703 SRD327700:SRD327703 SHH327700:SHH327703 RXL327700:RXL327703 RNP327700:RNP327703 RDT327700:RDT327703 QTX327700:QTX327703 QKB327700:QKB327703 QAF327700:QAF327703 PQJ327700:PQJ327703 PGN327700:PGN327703 OWR327700:OWR327703 OMV327700:OMV327703 OCZ327700:OCZ327703 NTD327700:NTD327703 NJH327700:NJH327703 MZL327700:MZL327703 MPP327700:MPP327703 MFT327700:MFT327703 LVX327700:LVX327703 LMB327700:LMB327703 LCF327700:LCF327703 KSJ327700:KSJ327703 KIN327700:KIN327703 JYR327700:JYR327703 JOV327700:JOV327703 JEZ327700:JEZ327703 IVD327700:IVD327703 ILH327700:ILH327703 IBL327700:IBL327703 HRP327700:HRP327703 HHT327700:HHT327703 GXX327700:GXX327703 GOB327700:GOB327703 GEF327700:GEF327703 FUJ327700:FUJ327703 FKN327700:FKN327703 FAR327700:FAR327703 EQV327700:EQV327703 EGZ327700:EGZ327703 DXD327700:DXD327703 DNH327700:DNH327703 DDL327700:DDL327703 CTP327700:CTP327703 CJT327700:CJT327703 BZX327700:BZX327703 BQB327700:BQB327703 BGF327700:BGF327703 AWJ327700:AWJ327703 AMN327700:AMN327703 ACR327700:ACR327703 SV327700:SV327703 IZ327700:IZ327703 C327700:D327703 WVL262164:WVL262167 WLP262164:WLP262167 WBT262164:WBT262167 VRX262164:VRX262167 VIB262164:VIB262167 UYF262164:UYF262167 UOJ262164:UOJ262167 UEN262164:UEN262167 TUR262164:TUR262167 TKV262164:TKV262167 TAZ262164:TAZ262167 SRD262164:SRD262167 SHH262164:SHH262167 RXL262164:RXL262167 RNP262164:RNP262167 RDT262164:RDT262167 QTX262164:QTX262167 QKB262164:QKB262167 QAF262164:QAF262167 PQJ262164:PQJ262167 PGN262164:PGN262167 OWR262164:OWR262167 OMV262164:OMV262167 OCZ262164:OCZ262167 NTD262164:NTD262167 NJH262164:NJH262167 MZL262164:MZL262167 MPP262164:MPP262167 MFT262164:MFT262167 LVX262164:LVX262167 LMB262164:LMB262167 LCF262164:LCF262167 KSJ262164:KSJ262167 KIN262164:KIN262167 JYR262164:JYR262167 JOV262164:JOV262167 JEZ262164:JEZ262167 IVD262164:IVD262167 ILH262164:ILH262167 IBL262164:IBL262167 HRP262164:HRP262167 HHT262164:HHT262167 GXX262164:GXX262167 GOB262164:GOB262167 GEF262164:GEF262167 FUJ262164:FUJ262167 FKN262164:FKN262167 FAR262164:FAR262167 EQV262164:EQV262167 EGZ262164:EGZ262167 DXD262164:DXD262167 DNH262164:DNH262167 DDL262164:DDL262167 CTP262164:CTP262167 CJT262164:CJT262167 BZX262164:BZX262167 BQB262164:BQB262167 BGF262164:BGF262167 AWJ262164:AWJ262167 AMN262164:AMN262167 ACR262164:ACR262167 SV262164:SV262167 IZ262164:IZ262167 C262164:D262167 WVL196628:WVL196631 WLP196628:WLP196631 WBT196628:WBT196631 VRX196628:VRX196631 VIB196628:VIB196631 UYF196628:UYF196631 UOJ196628:UOJ196631 UEN196628:UEN196631 TUR196628:TUR196631 TKV196628:TKV196631 TAZ196628:TAZ196631 SRD196628:SRD196631 SHH196628:SHH196631 RXL196628:RXL196631 RNP196628:RNP196631 RDT196628:RDT196631 QTX196628:QTX196631 QKB196628:QKB196631 QAF196628:QAF196631 PQJ196628:PQJ196631 PGN196628:PGN196631 OWR196628:OWR196631 OMV196628:OMV196631 OCZ196628:OCZ196631 NTD196628:NTD196631 NJH196628:NJH196631 MZL196628:MZL196631 MPP196628:MPP196631 MFT196628:MFT196631 LVX196628:LVX196631 LMB196628:LMB196631 LCF196628:LCF196631 KSJ196628:KSJ196631 KIN196628:KIN196631 JYR196628:JYR196631 JOV196628:JOV196631 JEZ196628:JEZ196631 IVD196628:IVD196631 ILH196628:ILH196631 IBL196628:IBL196631 HRP196628:HRP196631 HHT196628:HHT196631 GXX196628:GXX196631 GOB196628:GOB196631 GEF196628:GEF196631 FUJ196628:FUJ196631 FKN196628:FKN196631 FAR196628:FAR196631 EQV196628:EQV196631 EGZ196628:EGZ196631 DXD196628:DXD196631 DNH196628:DNH196631 DDL196628:DDL196631 CTP196628:CTP196631 CJT196628:CJT196631 BZX196628:BZX196631 BQB196628:BQB196631 BGF196628:BGF196631 AWJ196628:AWJ196631 AMN196628:AMN196631 ACR196628:ACR196631 SV196628:SV196631 IZ196628:IZ196631 C196628:D196631 WVL131092:WVL131095 WLP131092:WLP131095 WBT131092:WBT131095 VRX131092:VRX131095 VIB131092:VIB131095 UYF131092:UYF131095 UOJ131092:UOJ131095 UEN131092:UEN131095 TUR131092:TUR131095 TKV131092:TKV131095 TAZ131092:TAZ131095 SRD131092:SRD131095 SHH131092:SHH131095 RXL131092:RXL131095 RNP131092:RNP131095 RDT131092:RDT131095 QTX131092:QTX131095 QKB131092:QKB131095 QAF131092:QAF131095 PQJ131092:PQJ131095 PGN131092:PGN131095 OWR131092:OWR131095 OMV131092:OMV131095 OCZ131092:OCZ131095 NTD131092:NTD131095 NJH131092:NJH131095 MZL131092:MZL131095 MPP131092:MPP131095 MFT131092:MFT131095 LVX131092:LVX131095 LMB131092:LMB131095 LCF131092:LCF131095 KSJ131092:KSJ131095 KIN131092:KIN131095 JYR131092:JYR131095 JOV131092:JOV131095 JEZ131092:JEZ131095 IVD131092:IVD131095 ILH131092:ILH131095 IBL131092:IBL131095 HRP131092:HRP131095 HHT131092:HHT131095 GXX131092:GXX131095 GOB131092:GOB131095 GEF131092:GEF131095 FUJ131092:FUJ131095 FKN131092:FKN131095 FAR131092:FAR131095 EQV131092:EQV131095 EGZ131092:EGZ131095 DXD131092:DXD131095 DNH131092:DNH131095 DDL131092:DDL131095 CTP131092:CTP131095 CJT131092:CJT131095 BZX131092:BZX131095 BQB131092:BQB131095 BGF131092:BGF131095 AWJ131092:AWJ131095 AMN131092:AMN131095 ACR131092:ACR131095 SV131092:SV131095 IZ131092:IZ131095 C131092:D131095 WVL65556:WVL65559 WLP65556:WLP65559 WBT65556:WBT65559 VRX65556:VRX65559 VIB65556:VIB65559 UYF65556:UYF65559 UOJ65556:UOJ65559 UEN65556:UEN65559 TUR65556:TUR65559 TKV65556:TKV65559 TAZ65556:TAZ65559 SRD65556:SRD65559 SHH65556:SHH65559 RXL65556:RXL65559 RNP65556:RNP65559 RDT65556:RDT65559 QTX65556:QTX65559 QKB65556:QKB65559 QAF65556:QAF65559 PQJ65556:PQJ65559 PGN65556:PGN65559 OWR65556:OWR65559 OMV65556:OMV65559 OCZ65556:OCZ65559 NTD65556:NTD65559 NJH65556:NJH65559 MZL65556:MZL65559 MPP65556:MPP65559 MFT65556:MFT65559 LVX65556:LVX65559 LMB65556:LMB65559 LCF65556:LCF65559 KSJ65556:KSJ65559 KIN65556:KIN65559 JYR65556:JYR65559 JOV65556:JOV65559 JEZ65556:JEZ65559 IVD65556:IVD65559 ILH65556:ILH65559 IBL65556:IBL65559 HRP65556:HRP65559 HHT65556:HHT65559 GXX65556:GXX65559 GOB65556:GOB65559 GEF65556:GEF65559 FUJ65556:FUJ65559 FKN65556:FKN65559 FAR65556:FAR65559 EQV65556:EQV65559 EGZ65556:EGZ65559 DXD65556:DXD65559 DNH65556:DNH65559 DDL65556:DDL65559 CTP65556:CTP65559 CJT65556:CJT65559 BZX65556:BZX65559 BQB65556:BQB65559 BGF65556:BGF65559 AWJ65556:AWJ65559 AMN65556:AMN65559 ACR65556:ACR65559 SV65556:SV65559 IZ65556:IZ65559 C65556:D65559 WVL983066:WVL983068 WLP983066:WLP983068 WBT983066:WBT983068 VRX983066:VRX983068 VIB983066:VIB983068 UYF983066:UYF983068 UOJ983066:UOJ983068 UEN983066:UEN983068 TUR983066:TUR983068 TKV983066:TKV983068 TAZ983066:TAZ983068 SRD983066:SRD983068 SHH983066:SHH983068 RXL983066:RXL983068 RNP983066:RNP983068 RDT983066:RDT983068 QTX983066:QTX983068 QKB983066:QKB983068 QAF983066:QAF983068 PQJ983066:PQJ983068 PGN983066:PGN983068 OWR983066:OWR983068 OMV983066:OMV983068 OCZ983066:OCZ983068 NTD983066:NTD983068 NJH983066:NJH983068 MZL983066:MZL983068 MPP983066:MPP983068 MFT983066:MFT983068 LVX983066:LVX983068 LMB983066:LMB983068 LCF983066:LCF983068 KSJ983066:KSJ983068 KIN983066:KIN983068 JYR983066:JYR983068 JOV983066:JOV983068 JEZ983066:JEZ983068 IVD983066:IVD983068 ILH983066:ILH983068 IBL983066:IBL983068 HRP983066:HRP983068 HHT983066:HHT983068 GXX983066:GXX983068 GOB983066:GOB983068 GEF983066:GEF983068 FUJ983066:FUJ983068 FKN983066:FKN983068 FAR983066:FAR983068 EQV983066:EQV983068 EGZ983066:EGZ983068 DXD983066:DXD983068 DNH983066:DNH983068 DDL983066:DDL983068 CTP983066:CTP983068 CJT983066:CJT983068 BZX983066:BZX983068 BQB983066:BQB983068 BGF983066:BGF983068 AWJ983066:AWJ983068 AMN983066:AMN983068 ACR983066:ACR983068 SV983066:SV983068 IZ983066:IZ983068 C983066:D983068 WVL917530:WVL917532 WLP917530:WLP917532 WBT917530:WBT917532 VRX917530:VRX917532 VIB917530:VIB917532 UYF917530:UYF917532 UOJ917530:UOJ917532 UEN917530:UEN917532 TUR917530:TUR917532 TKV917530:TKV917532 TAZ917530:TAZ917532 SRD917530:SRD917532 SHH917530:SHH917532 RXL917530:RXL917532 RNP917530:RNP917532 RDT917530:RDT917532 QTX917530:QTX917532 QKB917530:QKB917532 QAF917530:QAF917532 PQJ917530:PQJ917532 PGN917530:PGN917532 OWR917530:OWR917532 OMV917530:OMV917532 OCZ917530:OCZ917532 NTD917530:NTD917532 NJH917530:NJH917532 MZL917530:MZL917532 MPP917530:MPP917532 MFT917530:MFT917532 LVX917530:LVX917532 LMB917530:LMB917532 LCF917530:LCF917532 KSJ917530:KSJ917532 KIN917530:KIN917532 JYR917530:JYR917532 JOV917530:JOV917532 JEZ917530:JEZ917532 IVD917530:IVD917532 ILH917530:ILH917532 IBL917530:IBL917532 HRP917530:HRP917532 HHT917530:HHT917532 GXX917530:GXX917532 GOB917530:GOB917532 GEF917530:GEF917532 FUJ917530:FUJ917532 FKN917530:FKN917532 FAR917530:FAR917532 EQV917530:EQV917532 EGZ917530:EGZ917532 DXD917530:DXD917532 DNH917530:DNH917532 DDL917530:DDL917532 CTP917530:CTP917532 CJT917530:CJT917532 BZX917530:BZX917532 BQB917530:BQB917532 BGF917530:BGF917532 AWJ917530:AWJ917532 AMN917530:AMN917532 ACR917530:ACR917532 SV917530:SV917532 IZ917530:IZ917532 C917530:D917532 WVL851994:WVL851996 WLP851994:WLP851996 WBT851994:WBT851996 VRX851994:VRX851996 VIB851994:VIB851996 UYF851994:UYF851996 UOJ851994:UOJ851996 UEN851994:UEN851996 TUR851994:TUR851996 TKV851994:TKV851996 TAZ851994:TAZ851996 SRD851994:SRD851996 SHH851994:SHH851996 RXL851994:RXL851996 RNP851994:RNP851996 RDT851994:RDT851996 QTX851994:QTX851996 QKB851994:QKB851996 QAF851994:QAF851996 PQJ851994:PQJ851996 PGN851994:PGN851996 OWR851994:OWR851996 OMV851994:OMV851996 OCZ851994:OCZ851996 NTD851994:NTD851996 NJH851994:NJH851996 MZL851994:MZL851996 MPP851994:MPP851996 MFT851994:MFT851996 LVX851994:LVX851996 LMB851994:LMB851996 LCF851994:LCF851996 KSJ851994:KSJ851996 KIN851994:KIN851996 JYR851994:JYR851996 JOV851994:JOV851996 JEZ851994:JEZ851996 IVD851994:IVD851996 ILH851994:ILH851996 IBL851994:IBL851996 HRP851994:HRP851996 HHT851994:HHT851996 GXX851994:GXX851996 GOB851994:GOB851996 GEF851994:GEF851996 FUJ851994:FUJ851996 FKN851994:FKN851996 FAR851994:FAR851996 EQV851994:EQV851996 EGZ851994:EGZ851996 DXD851994:DXD851996 DNH851994:DNH851996 DDL851994:DDL851996 CTP851994:CTP851996 CJT851994:CJT851996 BZX851994:BZX851996 BQB851994:BQB851996 BGF851994:BGF851996 AWJ851994:AWJ851996 AMN851994:AMN851996 ACR851994:ACR851996 SV851994:SV851996 IZ851994:IZ851996 C851994:D851996 WVL786458:WVL786460 WLP786458:WLP786460 WBT786458:WBT786460 VRX786458:VRX786460 VIB786458:VIB786460 UYF786458:UYF786460 UOJ786458:UOJ786460 UEN786458:UEN786460 TUR786458:TUR786460 TKV786458:TKV786460 TAZ786458:TAZ786460 SRD786458:SRD786460 SHH786458:SHH786460 RXL786458:RXL786460 RNP786458:RNP786460 RDT786458:RDT786460 QTX786458:QTX786460 QKB786458:QKB786460 QAF786458:QAF786460 PQJ786458:PQJ786460 PGN786458:PGN786460 OWR786458:OWR786460 OMV786458:OMV786460 OCZ786458:OCZ786460 NTD786458:NTD786460 NJH786458:NJH786460 MZL786458:MZL786460 MPP786458:MPP786460 MFT786458:MFT786460 LVX786458:LVX786460 LMB786458:LMB786460 LCF786458:LCF786460 KSJ786458:KSJ786460 KIN786458:KIN786460 JYR786458:JYR786460 JOV786458:JOV786460 JEZ786458:JEZ786460 IVD786458:IVD786460 ILH786458:ILH786460 IBL786458:IBL786460 HRP786458:HRP786460 HHT786458:HHT786460 GXX786458:GXX786460 GOB786458:GOB786460 GEF786458:GEF786460 FUJ786458:FUJ786460 FKN786458:FKN786460 FAR786458:FAR786460 EQV786458:EQV786460 EGZ786458:EGZ786460 DXD786458:DXD786460 DNH786458:DNH786460 DDL786458:DDL786460 CTP786458:CTP786460 CJT786458:CJT786460 BZX786458:BZX786460 BQB786458:BQB786460 BGF786458:BGF786460 AWJ786458:AWJ786460 AMN786458:AMN786460 ACR786458:ACR786460 SV786458:SV786460 IZ786458:IZ786460 C786458:D786460 WVL720922:WVL720924 WLP720922:WLP720924 WBT720922:WBT720924 VRX720922:VRX720924 VIB720922:VIB720924 UYF720922:UYF720924 UOJ720922:UOJ720924 UEN720922:UEN720924 TUR720922:TUR720924 TKV720922:TKV720924 TAZ720922:TAZ720924 SRD720922:SRD720924 SHH720922:SHH720924 RXL720922:RXL720924 RNP720922:RNP720924 RDT720922:RDT720924 QTX720922:QTX720924 QKB720922:QKB720924 QAF720922:QAF720924 PQJ720922:PQJ720924 PGN720922:PGN720924 OWR720922:OWR720924 OMV720922:OMV720924 OCZ720922:OCZ720924 NTD720922:NTD720924 NJH720922:NJH720924 MZL720922:MZL720924 MPP720922:MPP720924 MFT720922:MFT720924 LVX720922:LVX720924 LMB720922:LMB720924 LCF720922:LCF720924 KSJ720922:KSJ720924 KIN720922:KIN720924 JYR720922:JYR720924 JOV720922:JOV720924 JEZ720922:JEZ720924 IVD720922:IVD720924 ILH720922:ILH720924 IBL720922:IBL720924 HRP720922:HRP720924 HHT720922:HHT720924 GXX720922:GXX720924 GOB720922:GOB720924 GEF720922:GEF720924 FUJ720922:FUJ720924 FKN720922:FKN720924 FAR720922:FAR720924 EQV720922:EQV720924 EGZ720922:EGZ720924 DXD720922:DXD720924 DNH720922:DNH720924 DDL720922:DDL720924 CTP720922:CTP720924 CJT720922:CJT720924 BZX720922:BZX720924 BQB720922:BQB720924 BGF720922:BGF720924 AWJ720922:AWJ720924 AMN720922:AMN720924 ACR720922:ACR720924 SV720922:SV720924 IZ720922:IZ720924 C720922:D720924 WVL655386:WVL655388 WLP655386:WLP655388 WBT655386:WBT655388 VRX655386:VRX655388 VIB655386:VIB655388 UYF655386:UYF655388 UOJ655386:UOJ655388 UEN655386:UEN655388 TUR655386:TUR655388 TKV655386:TKV655388 TAZ655386:TAZ655388 SRD655386:SRD655388 SHH655386:SHH655388 RXL655386:RXL655388 RNP655386:RNP655388 RDT655386:RDT655388 QTX655386:QTX655388 QKB655386:QKB655388 QAF655386:QAF655388 PQJ655386:PQJ655388 PGN655386:PGN655388 OWR655386:OWR655388 OMV655386:OMV655388 OCZ655386:OCZ655388 NTD655386:NTD655388 NJH655386:NJH655388 MZL655386:MZL655388 MPP655386:MPP655388 MFT655386:MFT655388 LVX655386:LVX655388 LMB655386:LMB655388 LCF655386:LCF655388 KSJ655386:KSJ655388 KIN655386:KIN655388 JYR655386:JYR655388 JOV655386:JOV655388 JEZ655386:JEZ655388 IVD655386:IVD655388 ILH655386:ILH655388 IBL655386:IBL655388 HRP655386:HRP655388 HHT655386:HHT655388 GXX655386:GXX655388 GOB655386:GOB655388 GEF655386:GEF655388 FUJ655386:FUJ655388 FKN655386:FKN655388 FAR655386:FAR655388 EQV655386:EQV655388 EGZ655386:EGZ655388 DXD655386:DXD655388 DNH655386:DNH655388 DDL655386:DDL655388 CTP655386:CTP655388 CJT655386:CJT655388 BZX655386:BZX655388 BQB655386:BQB655388 BGF655386:BGF655388 AWJ655386:AWJ655388 AMN655386:AMN655388 ACR655386:ACR655388 SV655386:SV655388 IZ655386:IZ655388 C655386:D655388 WVL589850:WVL589852 WLP589850:WLP589852 WBT589850:WBT589852 VRX589850:VRX589852 VIB589850:VIB589852 UYF589850:UYF589852 UOJ589850:UOJ589852 UEN589850:UEN589852 TUR589850:TUR589852 TKV589850:TKV589852 TAZ589850:TAZ589852 SRD589850:SRD589852 SHH589850:SHH589852 RXL589850:RXL589852 RNP589850:RNP589852 RDT589850:RDT589852 QTX589850:QTX589852 QKB589850:QKB589852 QAF589850:QAF589852 PQJ589850:PQJ589852 PGN589850:PGN589852 OWR589850:OWR589852 OMV589850:OMV589852 OCZ589850:OCZ589852 NTD589850:NTD589852 NJH589850:NJH589852 MZL589850:MZL589852 MPP589850:MPP589852 MFT589850:MFT589852 LVX589850:LVX589852 LMB589850:LMB589852 LCF589850:LCF589852 KSJ589850:KSJ589852 KIN589850:KIN589852 JYR589850:JYR589852 JOV589850:JOV589852 JEZ589850:JEZ589852 IVD589850:IVD589852 ILH589850:ILH589852 IBL589850:IBL589852 HRP589850:HRP589852 HHT589850:HHT589852 GXX589850:GXX589852 GOB589850:GOB589852 GEF589850:GEF589852 FUJ589850:FUJ589852 FKN589850:FKN589852 FAR589850:FAR589852 EQV589850:EQV589852 EGZ589850:EGZ589852 DXD589850:DXD589852 DNH589850:DNH589852 DDL589850:DDL589852 CTP589850:CTP589852 CJT589850:CJT589852 BZX589850:BZX589852 BQB589850:BQB589852 BGF589850:BGF589852 AWJ589850:AWJ589852 AMN589850:AMN589852 ACR589850:ACR589852 SV589850:SV589852 IZ589850:IZ589852 C589850:D589852 WVL524314:WVL524316 WLP524314:WLP524316 WBT524314:WBT524316 VRX524314:VRX524316 VIB524314:VIB524316 UYF524314:UYF524316 UOJ524314:UOJ524316 UEN524314:UEN524316 TUR524314:TUR524316 TKV524314:TKV524316 TAZ524314:TAZ524316 SRD524314:SRD524316 SHH524314:SHH524316 RXL524314:RXL524316 RNP524314:RNP524316 RDT524314:RDT524316 QTX524314:QTX524316 QKB524314:QKB524316 QAF524314:QAF524316 PQJ524314:PQJ524316 PGN524314:PGN524316 OWR524314:OWR524316 OMV524314:OMV524316 OCZ524314:OCZ524316 NTD524314:NTD524316 NJH524314:NJH524316 MZL524314:MZL524316 MPP524314:MPP524316 MFT524314:MFT524316 LVX524314:LVX524316 LMB524314:LMB524316 LCF524314:LCF524316 KSJ524314:KSJ524316 KIN524314:KIN524316 JYR524314:JYR524316 JOV524314:JOV524316 JEZ524314:JEZ524316 IVD524314:IVD524316 ILH524314:ILH524316 IBL524314:IBL524316 HRP524314:HRP524316 HHT524314:HHT524316 GXX524314:GXX524316 GOB524314:GOB524316 GEF524314:GEF524316 FUJ524314:FUJ524316 FKN524314:FKN524316 FAR524314:FAR524316 EQV524314:EQV524316 EGZ524314:EGZ524316 DXD524314:DXD524316 DNH524314:DNH524316 DDL524314:DDL524316 CTP524314:CTP524316 CJT524314:CJT524316 BZX524314:BZX524316 BQB524314:BQB524316 BGF524314:BGF524316 AWJ524314:AWJ524316 AMN524314:AMN524316 ACR524314:ACR524316 SV524314:SV524316 IZ524314:IZ524316 C524314:D524316 WVL458778:WVL458780 WLP458778:WLP458780 WBT458778:WBT458780 VRX458778:VRX458780 VIB458778:VIB458780 UYF458778:UYF458780 UOJ458778:UOJ458780 UEN458778:UEN458780 TUR458778:TUR458780 TKV458778:TKV458780 TAZ458778:TAZ458780 SRD458778:SRD458780 SHH458778:SHH458780 RXL458778:RXL458780 RNP458778:RNP458780 RDT458778:RDT458780 QTX458778:QTX458780 QKB458778:QKB458780 QAF458778:QAF458780 PQJ458778:PQJ458780 PGN458778:PGN458780 OWR458778:OWR458780 OMV458778:OMV458780 OCZ458778:OCZ458780 NTD458778:NTD458780 NJH458778:NJH458780 MZL458778:MZL458780 MPP458778:MPP458780 MFT458778:MFT458780 LVX458778:LVX458780 LMB458778:LMB458780 LCF458778:LCF458780 KSJ458778:KSJ458780 KIN458778:KIN458780 JYR458778:JYR458780 JOV458778:JOV458780 JEZ458778:JEZ458780 IVD458778:IVD458780 ILH458778:ILH458780 IBL458778:IBL458780 HRP458778:HRP458780 HHT458778:HHT458780 GXX458778:GXX458780 GOB458778:GOB458780 GEF458778:GEF458780 FUJ458778:FUJ458780 FKN458778:FKN458780 FAR458778:FAR458780 EQV458778:EQV458780 EGZ458778:EGZ458780 DXD458778:DXD458780 DNH458778:DNH458780 DDL458778:DDL458780 CTP458778:CTP458780 CJT458778:CJT458780 BZX458778:BZX458780 BQB458778:BQB458780 BGF458778:BGF458780 AWJ458778:AWJ458780 AMN458778:AMN458780 ACR458778:ACR458780 SV458778:SV458780 IZ458778:IZ458780 C458778:D458780 WVL393242:WVL393244 WLP393242:WLP393244 WBT393242:WBT393244 VRX393242:VRX393244 VIB393242:VIB393244 UYF393242:UYF393244 UOJ393242:UOJ393244 UEN393242:UEN393244 TUR393242:TUR393244 TKV393242:TKV393244 TAZ393242:TAZ393244 SRD393242:SRD393244 SHH393242:SHH393244 RXL393242:RXL393244 RNP393242:RNP393244 RDT393242:RDT393244 QTX393242:QTX393244 QKB393242:QKB393244 QAF393242:QAF393244 PQJ393242:PQJ393244 PGN393242:PGN393244 OWR393242:OWR393244 OMV393242:OMV393244 OCZ393242:OCZ393244 NTD393242:NTD393244 NJH393242:NJH393244 MZL393242:MZL393244 MPP393242:MPP393244 MFT393242:MFT393244 LVX393242:LVX393244 LMB393242:LMB393244 LCF393242:LCF393244 KSJ393242:KSJ393244 KIN393242:KIN393244 JYR393242:JYR393244 JOV393242:JOV393244 JEZ393242:JEZ393244 IVD393242:IVD393244 ILH393242:ILH393244 IBL393242:IBL393244 HRP393242:HRP393244 HHT393242:HHT393244 GXX393242:GXX393244 GOB393242:GOB393244 GEF393242:GEF393244 FUJ393242:FUJ393244 FKN393242:FKN393244 FAR393242:FAR393244 EQV393242:EQV393244 EGZ393242:EGZ393244 DXD393242:DXD393244 DNH393242:DNH393244 DDL393242:DDL393244 CTP393242:CTP393244 CJT393242:CJT393244 BZX393242:BZX393244 BQB393242:BQB393244 BGF393242:BGF393244 AWJ393242:AWJ393244 AMN393242:AMN393244 ACR393242:ACR393244 SV393242:SV393244 IZ393242:IZ393244 C393242:D393244 WVL327706:WVL327708 WLP327706:WLP327708 WBT327706:WBT327708 VRX327706:VRX327708 VIB327706:VIB327708 UYF327706:UYF327708 UOJ327706:UOJ327708 UEN327706:UEN327708 TUR327706:TUR327708 TKV327706:TKV327708 TAZ327706:TAZ327708 SRD327706:SRD327708 SHH327706:SHH327708 RXL327706:RXL327708 RNP327706:RNP327708 RDT327706:RDT327708 QTX327706:QTX327708 QKB327706:QKB327708 QAF327706:QAF327708 PQJ327706:PQJ327708 PGN327706:PGN327708 OWR327706:OWR327708 OMV327706:OMV327708 OCZ327706:OCZ327708 NTD327706:NTD327708 NJH327706:NJH327708 MZL327706:MZL327708 MPP327706:MPP327708 MFT327706:MFT327708 LVX327706:LVX327708 LMB327706:LMB327708 LCF327706:LCF327708 KSJ327706:KSJ327708 KIN327706:KIN327708 JYR327706:JYR327708 JOV327706:JOV327708 JEZ327706:JEZ327708 IVD327706:IVD327708 ILH327706:ILH327708 IBL327706:IBL327708 HRP327706:HRP327708 HHT327706:HHT327708 GXX327706:GXX327708 GOB327706:GOB327708 GEF327706:GEF327708 FUJ327706:FUJ327708 FKN327706:FKN327708 FAR327706:FAR327708 EQV327706:EQV327708 EGZ327706:EGZ327708 DXD327706:DXD327708 DNH327706:DNH327708 DDL327706:DDL327708 CTP327706:CTP327708 CJT327706:CJT327708 BZX327706:BZX327708 BQB327706:BQB327708 BGF327706:BGF327708 AWJ327706:AWJ327708 AMN327706:AMN327708 ACR327706:ACR327708 SV327706:SV327708 IZ327706:IZ327708 C327706:D327708 WVL262170:WVL262172 WLP262170:WLP262172 WBT262170:WBT262172 VRX262170:VRX262172 VIB262170:VIB262172 UYF262170:UYF262172 UOJ262170:UOJ262172 UEN262170:UEN262172 TUR262170:TUR262172 TKV262170:TKV262172 TAZ262170:TAZ262172 SRD262170:SRD262172 SHH262170:SHH262172 RXL262170:RXL262172 RNP262170:RNP262172 RDT262170:RDT262172 QTX262170:QTX262172 QKB262170:QKB262172 QAF262170:QAF262172 PQJ262170:PQJ262172 PGN262170:PGN262172 OWR262170:OWR262172 OMV262170:OMV262172 OCZ262170:OCZ262172 NTD262170:NTD262172 NJH262170:NJH262172 MZL262170:MZL262172 MPP262170:MPP262172 MFT262170:MFT262172 LVX262170:LVX262172 LMB262170:LMB262172 LCF262170:LCF262172 KSJ262170:KSJ262172 KIN262170:KIN262172 JYR262170:JYR262172 JOV262170:JOV262172 JEZ262170:JEZ262172 IVD262170:IVD262172 ILH262170:ILH262172 IBL262170:IBL262172 HRP262170:HRP262172 HHT262170:HHT262172 GXX262170:GXX262172 GOB262170:GOB262172 GEF262170:GEF262172 FUJ262170:FUJ262172 FKN262170:FKN262172 FAR262170:FAR262172 EQV262170:EQV262172 EGZ262170:EGZ262172 DXD262170:DXD262172 DNH262170:DNH262172 DDL262170:DDL262172 CTP262170:CTP262172 CJT262170:CJT262172 BZX262170:BZX262172 BQB262170:BQB262172 BGF262170:BGF262172 AWJ262170:AWJ262172 AMN262170:AMN262172 ACR262170:ACR262172 SV262170:SV262172 IZ262170:IZ262172 C262170:D262172 WVL196634:WVL196636 WLP196634:WLP196636 WBT196634:WBT196636 VRX196634:VRX196636 VIB196634:VIB196636 UYF196634:UYF196636 UOJ196634:UOJ196636 UEN196634:UEN196636 TUR196634:TUR196636 TKV196634:TKV196636 TAZ196634:TAZ196636 SRD196634:SRD196636 SHH196634:SHH196636 RXL196634:RXL196636 RNP196634:RNP196636 RDT196634:RDT196636 QTX196634:QTX196636 QKB196634:QKB196636 QAF196634:QAF196636 PQJ196634:PQJ196636 PGN196634:PGN196636 OWR196634:OWR196636 OMV196634:OMV196636 OCZ196634:OCZ196636 NTD196634:NTD196636 NJH196634:NJH196636 MZL196634:MZL196636 MPP196634:MPP196636 MFT196634:MFT196636 LVX196634:LVX196636 LMB196634:LMB196636 LCF196634:LCF196636 KSJ196634:KSJ196636 KIN196634:KIN196636 JYR196634:JYR196636 JOV196634:JOV196636 JEZ196634:JEZ196636 IVD196634:IVD196636 ILH196634:ILH196636 IBL196634:IBL196636 HRP196634:HRP196636 HHT196634:HHT196636 GXX196634:GXX196636 GOB196634:GOB196636 GEF196634:GEF196636 FUJ196634:FUJ196636 FKN196634:FKN196636 FAR196634:FAR196636 EQV196634:EQV196636 EGZ196634:EGZ196636 DXD196634:DXD196636 DNH196634:DNH196636 DDL196634:DDL196636 CTP196634:CTP196636 CJT196634:CJT196636 BZX196634:BZX196636 BQB196634:BQB196636 BGF196634:BGF196636 AWJ196634:AWJ196636 AMN196634:AMN196636 ACR196634:ACR196636 SV196634:SV196636 IZ196634:IZ196636 C196634:D196636 WVL131098:WVL131100 WLP131098:WLP131100 WBT131098:WBT131100 VRX131098:VRX131100 VIB131098:VIB131100 UYF131098:UYF131100 UOJ131098:UOJ131100 UEN131098:UEN131100 TUR131098:TUR131100 TKV131098:TKV131100 TAZ131098:TAZ131100 SRD131098:SRD131100 SHH131098:SHH131100 RXL131098:RXL131100 RNP131098:RNP131100 RDT131098:RDT131100 QTX131098:QTX131100 QKB131098:QKB131100 QAF131098:QAF131100 PQJ131098:PQJ131100 PGN131098:PGN131100 OWR131098:OWR131100 OMV131098:OMV131100 OCZ131098:OCZ131100 NTD131098:NTD131100 NJH131098:NJH131100 MZL131098:MZL131100 MPP131098:MPP131100 MFT131098:MFT131100 LVX131098:LVX131100 LMB131098:LMB131100 LCF131098:LCF131100 KSJ131098:KSJ131100 KIN131098:KIN131100 JYR131098:JYR131100 JOV131098:JOV131100 JEZ131098:JEZ131100 IVD131098:IVD131100 ILH131098:ILH131100 IBL131098:IBL131100 HRP131098:HRP131100 HHT131098:HHT131100 GXX131098:GXX131100 GOB131098:GOB131100 GEF131098:GEF131100 FUJ131098:FUJ131100 FKN131098:FKN131100 FAR131098:FAR131100 EQV131098:EQV131100 EGZ131098:EGZ131100 DXD131098:DXD131100 DNH131098:DNH131100 DDL131098:DDL131100 CTP131098:CTP131100 CJT131098:CJT131100 BZX131098:BZX131100 BQB131098:BQB131100 BGF131098:BGF131100 AWJ131098:AWJ131100 AMN131098:AMN131100 ACR131098:ACR131100 SV131098:SV131100 IZ131098:IZ131100 C131098:D131100 WVL65562:WVL65564 WLP65562:WLP65564 WBT65562:WBT65564 VRX65562:VRX65564 VIB65562:VIB65564 UYF65562:UYF65564 UOJ65562:UOJ65564 UEN65562:UEN65564 TUR65562:TUR65564 TKV65562:TKV65564 TAZ65562:TAZ65564 SRD65562:SRD65564 SHH65562:SHH65564 RXL65562:RXL65564 RNP65562:RNP65564 RDT65562:RDT65564 QTX65562:QTX65564 QKB65562:QKB65564 QAF65562:QAF65564 PQJ65562:PQJ65564 PGN65562:PGN65564 OWR65562:OWR65564 OMV65562:OMV65564 OCZ65562:OCZ65564 NTD65562:NTD65564 NJH65562:NJH65564 MZL65562:MZL65564 MPP65562:MPP65564 MFT65562:MFT65564 LVX65562:LVX65564 LMB65562:LMB65564 LCF65562:LCF65564 KSJ65562:KSJ65564 KIN65562:KIN65564 JYR65562:JYR65564 JOV65562:JOV65564 JEZ65562:JEZ65564 IVD65562:IVD65564 ILH65562:ILH65564 IBL65562:IBL65564 HRP65562:HRP65564 HHT65562:HHT65564 GXX65562:GXX65564 GOB65562:GOB65564 GEF65562:GEF65564 FUJ65562:FUJ65564 FKN65562:FKN65564 FAR65562:FAR65564 EQV65562:EQV65564 EGZ65562:EGZ65564 DXD65562:DXD65564 DNH65562:DNH65564 DDL65562:DDL65564 CTP65562:CTP65564 CJT65562:CJT65564 BZX65562:BZX65564 BQB65562:BQB65564 BGF65562:BGF65564 AWJ65562:AWJ65564 AMN65562:AMN65564 ACR65562:ACR65564 SV65562:SV65564 IZ65562:IZ65564 C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">
      <formula1>"1,2,3"</formula1>
    </dataValidation>
    <dataValidation type="list" allowBlank="1" showInputMessage="1" showErrorMessage="1" errorTitle="Account Input Error" error="The account number entered is not valid." sqref="B65562:B65564 B22:B23 IY22:IY23 SU22:SU23 ACQ22:ACQ23 AMM22:AMM23 AWI22:AWI23 BGE22:BGE23 BQA22:BQA23 BZW22:BZW23 CJS22:CJS23 CTO22:CTO23 DDK22:DDK23 DNG22:DNG23 DXC22:DXC23 EGY22:EGY23 EQU22:EQU23 FAQ22:FAQ23 FKM22:FKM23 FUI22:FUI23 GEE22:GEE23 GOA22:GOA23 GXW22:GXW23 HHS22:HHS23 HRO22:HRO23 IBK22:IBK23 ILG22:ILG23 IVC22:IVC23 JEY22:JEY23 JOU22:JOU23 JYQ22:JYQ23 KIM22:KIM23 KSI22:KSI23 LCE22:LCE23 LMA22:LMA23 LVW22:LVW23 MFS22:MFS23 MPO22:MPO23 MZK22:MZK23 NJG22:NJG23 NTC22:NTC23 OCY22:OCY23 OMU22:OMU23 OWQ22:OWQ23 PGM22:PGM23 PQI22:PQI23 QAE22:QAE23 QKA22:QKA23 QTW22:QTW23 RDS22:RDS23 RNO22:RNO23 RXK22:RXK23 SHG22:SHG23 SRC22:SRC23 TAY22:TAY23 TKU22:TKU23 TUQ22:TUQ23 UEM22:UEM23 UOI22:UOI23 UYE22:UYE23 VIA22:VIA23 VRW22:VRW23 WBS22:WBS23 WLO22:WLO23 WVK22:WVK23 WVK983060:WVK983063 WLO983060:WLO983063 WBS983060:WBS983063 VRW983060:VRW983063 VIA983060:VIA983063 UYE983060:UYE983063 UOI983060:UOI983063 UEM983060:UEM983063 TUQ983060:TUQ983063 TKU983060:TKU983063 TAY983060:TAY983063 SRC983060:SRC983063 SHG983060:SHG983063 RXK983060:RXK983063 RNO983060:RNO983063 RDS983060:RDS983063 QTW983060:QTW983063 QKA983060:QKA983063 QAE983060:QAE983063 PQI983060:PQI983063 PGM983060:PGM983063 OWQ983060:OWQ983063 OMU983060:OMU983063 OCY983060:OCY983063 NTC983060:NTC983063 NJG983060:NJG983063 MZK983060:MZK983063 MPO983060:MPO983063 MFS983060:MFS983063 LVW983060:LVW983063 LMA983060:LMA983063 LCE983060:LCE983063 KSI983060:KSI983063 KIM983060:KIM983063 JYQ983060:JYQ983063 JOU983060:JOU983063 JEY983060:JEY983063 IVC983060:IVC983063 ILG983060:ILG983063 IBK983060:IBK983063 HRO983060:HRO983063 HHS983060:HHS983063 GXW983060:GXW983063 GOA983060:GOA983063 GEE983060:GEE983063 FUI983060:FUI983063 FKM983060:FKM983063 FAQ983060:FAQ983063 EQU983060:EQU983063 EGY983060:EGY983063 DXC983060:DXC983063 DNG983060:DNG983063 DDK983060:DDK983063 CTO983060:CTO983063 CJS983060:CJS983063 BZW983060:BZW983063 BQA983060:BQA983063 BGE983060:BGE983063 AWI983060:AWI983063 AMM983060:AMM983063 ACQ983060:ACQ983063 SU983060:SU983063 IY983060:IY983063 B983060:B983063 WVK917524:WVK917527 WLO917524:WLO917527 WBS917524:WBS917527 VRW917524:VRW917527 VIA917524:VIA917527 UYE917524:UYE917527 UOI917524:UOI917527 UEM917524:UEM917527 TUQ917524:TUQ917527 TKU917524:TKU917527 TAY917524:TAY917527 SRC917524:SRC917527 SHG917524:SHG917527 RXK917524:RXK917527 RNO917524:RNO917527 RDS917524:RDS917527 QTW917524:QTW917527 QKA917524:QKA917527 QAE917524:QAE917527 PQI917524:PQI917527 PGM917524:PGM917527 OWQ917524:OWQ917527 OMU917524:OMU917527 OCY917524:OCY917527 NTC917524:NTC917527 NJG917524:NJG917527 MZK917524:MZK917527 MPO917524:MPO917527 MFS917524:MFS917527 LVW917524:LVW917527 LMA917524:LMA917527 LCE917524:LCE917527 KSI917524:KSI917527 KIM917524:KIM917527 JYQ917524:JYQ917527 JOU917524:JOU917527 JEY917524:JEY917527 IVC917524:IVC917527 ILG917524:ILG917527 IBK917524:IBK917527 HRO917524:HRO917527 HHS917524:HHS917527 GXW917524:GXW917527 GOA917524:GOA917527 GEE917524:GEE917527 FUI917524:FUI917527 FKM917524:FKM917527 FAQ917524:FAQ917527 EQU917524:EQU917527 EGY917524:EGY917527 DXC917524:DXC917527 DNG917524:DNG917527 DDK917524:DDK917527 CTO917524:CTO917527 CJS917524:CJS917527 BZW917524:BZW917527 BQA917524:BQA917527 BGE917524:BGE917527 AWI917524:AWI917527 AMM917524:AMM917527 ACQ917524:ACQ917527 SU917524:SU917527 IY917524:IY917527 B917524:B917527 WVK851988:WVK851991 WLO851988:WLO851991 WBS851988:WBS851991 VRW851988:VRW851991 VIA851988:VIA851991 UYE851988:UYE851991 UOI851988:UOI851991 UEM851988:UEM851991 TUQ851988:TUQ851991 TKU851988:TKU851991 TAY851988:TAY851991 SRC851988:SRC851991 SHG851988:SHG851991 RXK851988:RXK851991 RNO851988:RNO851991 RDS851988:RDS851991 QTW851988:QTW851991 QKA851988:QKA851991 QAE851988:QAE851991 PQI851988:PQI851991 PGM851988:PGM851991 OWQ851988:OWQ851991 OMU851988:OMU851991 OCY851988:OCY851991 NTC851988:NTC851991 NJG851988:NJG851991 MZK851988:MZK851991 MPO851988:MPO851991 MFS851988:MFS851991 LVW851988:LVW851991 LMA851988:LMA851991 LCE851988:LCE851991 KSI851988:KSI851991 KIM851988:KIM851991 JYQ851988:JYQ851991 JOU851988:JOU851991 JEY851988:JEY851991 IVC851988:IVC851991 ILG851988:ILG851991 IBK851988:IBK851991 HRO851988:HRO851991 HHS851988:HHS851991 GXW851988:GXW851991 GOA851988:GOA851991 GEE851988:GEE851991 FUI851988:FUI851991 FKM851988:FKM851991 FAQ851988:FAQ851991 EQU851988:EQU851991 EGY851988:EGY851991 DXC851988:DXC851991 DNG851988:DNG851991 DDK851988:DDK851991 CTO851988:CTO851991 CJS851988:CJS851991 BZW851988:BZW851991 BQA851988:BQA851991 BGE851988:BGE851991 AWI851988:AWI851991 AMM851988:AMM851991 ACQ851988:ACQ851991 SU851988:SU851991 IY851988:IY851991 B851988:B851991 WVK786452:WVK786455 WLO786452:WLO786455 WBS786452:WBS786455 VRW786452:VRW786455 VIA786452:VIA786455 UYE786452:UYE786455 UOI786452:UOI786455 UEM786452:UEM786455 TUQ786452:TUQ786455 TKU786452:TKU786455 TAY786452:TAY786455 SRC786452:SRC786455 SHG786452:SHG786455 RXK786452:RXK786455 RNO786452:RNO786455 RDS786452:RDS786455 QTW786452:QTW786455 QKA786452:QKA786455 QAE786452:QAE786455 PQI786452:PQI786455 PGM786452:PGM786455 OWQ786452:OWQ786455 OMU786452:OMU786455 OCY786452:OCY786455 NTC786452:NTC786455 NJG786452:NJG786455 MZK786452:MZK786455 MPO786452:MPO786455 MFS786452:MFS786455 LVW786452:LVW786455 LMA786452:LMA786455 LCE786452:LCE786455 KSI786452:KSI786455 KIM786452:KIM786455 JYQ786452:JYQ786455 JOU786452:JOU786455 JEY786452:JEY786455 IVC786452:IVC786455 ILG786452:ILG786455 IBK786452:IBK786455 HRO786452:HRO786455 HHS786452:HHS786455 GXW786452:GXW786455 GOA786452:GOA786455 GEE786452:GEE786455 FUI786452:FUI786455 FKM786452:FKM786455 FAQ786452:FAQ786455 EQU786452:EQU786455 EGY786452:EGY786455 DXC786452:DXC786455 DNG786452:DNG786455 DDK786452:DDK786455 CTO786452:CTO786455 CJS786452:CJS786455 BZW786452:BZW786455 BQA786452:BQA786455 BGE786452:BGE786455 AWI786452:AWI786455 AMM786452:AMM786455 ACQ786452:ACQ786455 SU786452:SU786455 IY786452:IY786455 B786452:B786455 WVK720916:WVK720919 WLO720916:WLO720919 WBS720916:WBS720919 VRW720916:VRW720919 VIA720916:VIA720919 UYE720916:UYE720919 UOI720916:UOI720919 UEM720916:UEM720919 TUQ720916:TUQ720919 TKU720916:TKU720919 TAY720916:TAY720919 SRC720916:SRC720919 SHG720916:SHG720919 RXK720916:RXK720919 RNO720916:RNO720919 RDS720916:RDS720919 QTW720916:QTW720919 QKA720916:QKA720919 QAE720916:QAE720919 PQI720916:PQI720919 PGM720916:PGM720919 OWQ720916:OWQ720919 OMU720916:OMU720919 OCY720916:OCY720919 NTC720916:NTC720919 NJG720916:NJG720919 MZK720916:MZK720919 MPO720916:MPO720919 MFS720916:MFS720919 LVW720916:LVW720919 LMA720916:LMA720919 LCE720916:LCE720919 KSI720916:KSI720919 KIM720916:KIM720919 JYQ720916:JYQ720919 JOU720916:JOU720919 JEY720916:JEY720919 IVC720916:IVC720919 ILG720916:ILG720919 IBK720916:IBK720919 HRO720916:HRO720919 HHS720916:HHS720919 GXW720916:GXW720919 GOA720916:GOA720919 GEE720916:GEE720919 FUI720916:FUI720919 FKM720916:FKM720919 FAQ720916:FAQ720919 EQU720916:EQU720919 EGY720916:EGY720919 DXC720916:DXC720919 DNG720916:DNG720919 DDK720916:DDK720919 CTO720916:CTO720919 CJS720916:CJS720919 BZW720916:BZW720919 BQA720916:BQA720919 BGE720916:BGE720919 AWI720916:AWI720919 AMM720916:AMM720919 ACQ720916:ACQ720919 SU720916:SU720919 IY720916:IY720919 B720916:B720919 WVK655380:WVK655383 WLO655380:WLO655383 WBS655380:WBS655383 VRW655380:VRW655383 VIA655380:VIA655383 UYE655380:UYE655383 UOI655380:UOI655383 UEM655380:UEM655383 TUQ655380:TUQ655383 TKU655380:TKU655383 TAY655380:TAY655383 SRC655380:SRC655383 SHG655380:SHG655383 RXK655380:RXK655383 RNO655380:RNO655383 RDS655380:RDS655383 QTW655380:QTW655383 QKA655380:QKA655383 QAE655380:QAE655383 PQI655380:PQI655383 PGM655380:PGM655383 OWQ655380:OWQ655383 OMU655380:OMU655383 OCY655380:OCY655383 NTC655380:NTC655383 NJG655380:NJG655383 MZK655380:MZK655383 MPO655380:MPO655383 MFS655380:MFS655383 LVW655380:LVW655383 LMA655380:LMA655383 LCE655380:LCE655383 KSI655380:KSI655383 KIM655380:KIM655383 JYQ655380:JYQ655383 JOU655380:JOU655383 JEY655380:JEY655383 IVC655380:IVC655383 ILG655380:ILG655383 IBK655380:IBK655383 HRO655380:HRO655383 HHS655380:HHS655383 GXW655380:GXW655383 GOA655380:GOA655383 GEE655380:GEE655383 FUI655380:FUI655383 FKM655380:FKM655383 FAQ655380:FAQ655383 EQU655380:EQU655383 EGY655380:EGY655383 DXC655380:DXC655383 DNG655380:DNG655383 DDK655380:DDK655383 CTO655380:CTO655383 CJS655380:CJS655383 BZW655380:BZW655383 BQA655380:BQA655383 BGE655380:BGE655383 AWI655380:AWI655383 AMM655380:AMM655383 ACQ655380:ACQ655383 SU655380:SU655383 IY655380:IY655383 B655380:B655383 WVK589844:WVK589847 WLO589844:WLO589847 WBS589844:WBS589847 VRW589844:VRW589847 VIA589844:VIA589847 UYE589844:UYE589847 UOI589844:UOI589847 UEM589844:UEM589847 TUQ589844:TUQ589847 TKU589844:TKU589847 TAY589844:TAY589847 SRC589844:SRC589847 SHG589844:SHG589847 RXK589844:RXK589847 RNO589844:RNO589847 RDS589844:RDS589847 QTW589844:QTW589847 QKA589844:QKA589847 QAE589844:QAE589847 PQI589844:PQI589847 PGM589844:PGM589847 OWQ589844:OWQ589847 OMU589844:OMU589847 OCY589844:OCY589847 NTC589844:NTC589847 NJG589844:NJG589847 MZK589844:MZK589847 MPO589844:MPO589847 MFS589844:MFS589847 LVW589844:LVW589847 LMA589844:LMA589847 LCE589844:LCE589847 KSI589844:KSI589847 KIM589844:KIM589847 JYQ589844:JYQ589847 JOU589844:JOU589847 JEY589844:JEY589847 IVC589844:IVC589847 ILG589844:ILG589847 IBK589844:IBK589847 HRO589844:HRO589847 HHS589844:HHS589847 GXW589844:GXW589847 GOA589844:GOA589847 GEE589844:GEE589847 FUI589844:FUI589847 FKM589844:FKM589847 FAQ589844:FAQ589847 EQU589844:EQU589847 EGY589844:EGY589847 DXC589844:DXC589847 DNG589844:DNG589847 DDK589844:DDK589847 CTO589844:CTO589847 CJS589844:CJS589847 BZW589844:BZW589847 BQA589844:BQA589847 BGE589844:BGE589847 AWI589844:AWI589847 AMM589844:AMM589847 ACQ589844:ACQ589847 SU589844:SU589847 IY589844:IY589847 B589844:B589847 WVK524308:WVK524311 WLO524308:WLO524311 WBS524308:WBS524311 VRW524308:VRW524311 VIA524308:VIA524311 UYE524308:UYE524311 UOI524308:UOI524311 UEM524308:UEM524311 TUQ524308:TUQ524311 TKU524308:TKU524311 TAY524308:TAY524311 SRC524308:SRC524311 SHG524308:SHG524311 RXK524308:RXK524311 RNO524308:RNO524311 RDS524308:RDS524311 QTW524308:QTW524311 QKA524308:QKA524311 QAE524308:QAE524311 PQI524308:PQI524311 PGM524308:PGM524311 OWQ524308:OWQ524311 OMU524308:OMU524311 OCY524308:OCY524311 NTC524308:NTC524311 NJG524308:NJG524311 MZK524308:MZK524311 MPO524308:MPO524311 MFS524308:MFS524311 LVW524308:LVW524311 LMA524308:LMA524311 LCE524308:LCE524311 KSI524308:KSI524311 KIM524308:KIM524311 JYQ524308:JYQ524311 JOU524308:JOU524311 JEY524308:JEY524311 IVC524308:IVC524311 ILG524308:ILG524311 IBK524308:IBK524311 HRO524308:HRO524311 HHS524308:HHS524311 GXW524308:GXW524311 GOA524308:GOA524311 GEE524308:GEE524311 FUI524308:FUI524311 FKM524308:FKM524311 FAQ524308:FAQ524311 EQU524308:EQU524311 EGY524308:EGY524311 DXC524308:DXC524311 DNG524308:DNG524311 DDK524308:DDK524311 CTO524308:CTO524311 CJS524308:CJS524311 BZW524308:BZW524311 BQA524308:BQA524311 BGE524308:BGE524311 AWI524308:AWI524311 AMM524308:AMM524311 ACQ524308:ACQ524311 SU524308:SU524311 IY524308:IY524311 B524308:B524311 WVK458772:WVK458775 WLO458772:WLO458775 WBS458772:WBS458775 VRW458772:VRW458775 VIA458772:VIA458775 UYE458772:UYE458775 UOI458772:UOI458775 UEM458772:UEM458775 TUQ458772:TUQ458775 TKU458772:TKU458775 TAY458772:TAY458775 SRC458772:SRC458775 SHG458772:SHG458775 RXK458772:RXK458775 RNO458772:RNO458775 RDS458772:RDS458775 QTW458772:QTW458775 QKA458772:QKA458775 QAE458772:QAE458775 PQI458772:PQI458775 PGM458772:PGM458775 OWQ458772:OWQ458775 OMU458772:OMU458775 OCY458772:OCY458775 NTC458772:NTC458775 NJG458772:NJG458775 MZK458772:MZK458775 MPO458772:MPO458775 MFS458772:MFS458775 LVW458772:LVW458775 LMA458772:LMA458775 LCE458772:LCE458775 KSI458772:KSI458775 KIM458772:KIM458775 JYQ458772:JYQ458775 JOU458772:JOU458775 JEY458772:JEY458775 IVC458772:IVC458775 ILG458772:ILG458775 IBK458772:IBK458775 HRO458772:HRO458775 HHS458772:HHS458775 GXW458772:GXW458775 GOA458772:GOA458775 GEE458772:GEE458775 FUI458772:FUI458775 FKM458772:FKM458775 FAQ458772:FAQ458775 EQU458772:EQU458775 EGY458772:EGY458775 DXC458772:DXC458775 DNG458772:DNG458775 DDK458772:DDK458775 CTO458772:CTO458775 CJS458772:CJS458775 BZW458772:BZW458775 BQA458772:BQA458775 BGE458772:BGE458775 AWI458772:AWI458775 AMM458772:AMM458775 ACQ458772:ACQ458775 SU458772:SU458775 IY458772:IY458775 B458772:B458775 WVK393236:WVK393239 WLO393236:WLO393239 WBS393236:WBS393239 VRW393236:VRW393239 VIA393236:VIA393239 UYE393236:UYE393239 UOI393236:UOI393239 UEM393236:UEM393239 TUQ393236:TUQ393239 TKU393236:TKU393239 TAY393236:TAY393239 SRC393236:SRC393239 SHG393236:SHG393239 RXK393236:RXK393239 RNO393236:RNO393239 RDS393236:RDS393239 QTW393236:QTW393239 QKA393236:QKA393239 QAE393236:QAE393239 PQI393236:PQI393239 PGM393236:PGM393239 OWQ393236:OWQ393239 OMU393236:OMU393239 OCY393236:OCY393239 NTC393236:NTC393239 NJG393236:NJG393239 MZK393236:MZK393239 MPO393236:MPO393239 MFS393236:MFS393239 LVW393236:LVW393239 LMA393236:LMA393239 LCE393236:LCE393239 KSI393236:KSI393239 KIM393236:KIM393239 JYQ393236:JYQ393239 JOU393236:JOU393239 JEY393236:JEY393239 IVC393236:IVC393239 ILG393236:ILG393239 IBK393236:IBK393239 HRO393236:HRO393239 HHS393236:HHS393239 GXW393236:GXW393239 GOA393236:GOA393239 GEE393236:GEE393239 FUI393236:FUI393239 FKM393236:FKM393239 FAQ393236:FAQ393239 EQU393236:EQU393239 EGY393236:EGY393239 DXC393236:DXC393239 DNG393236:DNG393239 DDK393236:DDK393239 CTO393236:CTO393239 CJS393236:CJS393239 BZW393236:BZW393239 BQA393236:BQA393239 BGE393236:BGE393239 AWI393236:AWI393239 AMM393236:AMM393239 ACQ393236:ACQ393239 SU393236:SU393239 IY393236:IY393239 B393236:B393239 WVK327700:WVK327703 WLO327700:WLO327703 WBS327700:WBS327703 VRW327700:VRW327703 VIA327700:VIA327703 UYE327700:UYE327703 UOI327700:UOI327703 UEM327700:UEM327703 TUQ327700:TUQ327703 TKU327700:TKU327703 TAY327700:TAY327703 SRC327700:SRC327703 SHG327700:SHG327703 RXK327700:RXK327703 RNO327700:RNO327703 RDS327700:RDS327703 QTW327700:QTW327703 QKA327700:QKA327703 QAE327700:QAE327703 PQI327700:PQI327703 PGM327700:PGM327703 OWQ327700:OWQ327703 OMU327700:OMU327703 OCY327700:OCY327703 NTC327700:NTC327703 NJG327700:NJG327703 MZK327700:MZK327703 MPO327700:MPO327703 MFS327700:MFS327703 LVW327700:LVW327703 LMA327700:LMA327703 LCE327700:LCE327703 KSI327700:KSI327703 KIM327700:KIM327703 JYQ327700:JYQ327703 JOU327700:JOU327703 JEY327700:JEY327703 IVC327700:IVC327703 ILG327700:ILG327703 IBK327700:IBK327703 HRO327700:HRO327703 HHS327700:HHS327703 GXW327700:GXW327703 GOA327700:GOA327703 GEE327700:GEE327703 FUI327700:FUI327703 FKM327700:FKM327703 FAQ327700:FAQ327703 EQU327700:EQU327703 EGY327700:EGY327703 DXC327700:DXC327703 DNG327700:DNG327703 DDK327700:DDK327703 CTO327700:CTO327703 CJS327700:CJS327703 BZW327700:BZW327703 BQA327700:BQA327703 BGE327700:BGE327703 AWI327700:AWI327703 AMM327700:AMM327703 ACQ327700:ACQ327703 SU327700:SU327703 IY327700:IY327703 B327700:B327703 WVK262164:WVK262167 WLO262164:WLO262167 WBS262164:WBS262167 VRW262164:VRW262167 VIA262164:VIA262167 UYE262164:UYE262167 UOI262164:UOI262167 UEM262164:UEM262167 TUQ262164:TUQ262167 TKU262164:TKU262167 TAY262164:TAY262167 SRC262164:SRC262167 SHG262164:SHG262167 RXK262164:RXK262167 RNO262164:RNO262167 RDS262164:RDS262167 QTW262164:QTW262167 QKA262164:QKA262167 QAE262164:QAE262167 PQI262164:PQI262167 PGM262164:PGM262167 OWQ262164:OWQ262167 OMU262164:OMU262167 OCY262164:OCY262167 NTC262164:NTC262167 NJG262164:NJG262167 MZK262164:MZK262167 MPO262164:MPO262167 MFS262164:MFS262167 LVW262164:LVW262167 LMA262164:LMA262167 LCE262164:LCE262167 KSI262164:KSI262167 KIM262164:KIM262167 JYQ262164:JYQ262167 JOU262164:JOU262167 JEY262164:JEY262167 IVC262164:IVC262167 ILG262164:ILG262167 IBK262164:IBK262167 HRO262164:HRO262167 HHS262164:HHS262167 GXW262164:GXW262167 GOA262164:GOA262167 GEE262164:GEE262167 FUI262164:FUI262167 FKM262164:FKM262167 FAQ262164:FAQ262167 EQU262164:EQU262167 EGY262164:EGY262167 DXC262164:DXC262167 DNG262164:DNG262167 DDK262164:DDK262167 CTO262164:CTO262167 CJS262164:CJS262167 BZW262164:BZW262167 BQA262164:BQA262167 BGE262164:BGE262167 AWI262164:AWI262167 AMM262164:AMM262167 ACQ262164:ACQ262167 SU262164:SU262167 IY262164:IY262167 B262164:B262167 WVK196628:WVK196631 WLO196628:WLO196631 WBS196628:WBS196631 VRW196628:VRW196631 VIA196628:VIA196631 UYE196628:UYE196631 UOI196628:UOI196631 UEM196628:UEM196631 TUQ196628:TUQ196631 TKU196628:TKU196631 TAY196628:TAY196631 SRC196628:SRC196631 SHG196628:SHG196631 RXK196628:RXK196631 RNO196628:RNO196631 RDS196628:RDS196631 QTW196628:QTW196631 QKA196628:QKA196631 QAE196628:QAE196631 PQI196628:PQI196631 PGM196628:PGM196631 OWQ196628:OWQ196631 OMU196628:OMU196631 OCY196628:OCY196631 NTC196628:NTC196631 NJG196628:NJG196631 MZK196628:MZK196631 MPO196628:MPO196631 MFS196628:MFS196631 LVW196628:LVW196631 LMA196628:LMA196631 LCE196628:LCE196631 KSI196628:KSI196631 KIM196628:KIM196631 JYQ196628:JYQ196631 JOU196628:JOU196631 JEY196628:JEY196631 IVC196628:IVC196631 ILG196628:ILG196631 IBK196628:IBK196631 HRO196628:HRO196631 HHS196628:HHS196631 GXW196628:GXW196631 GOA196628:GOA196631 GEE196628:GEE196631 FUI196628:FUI196631 FKM196628:FKM196631 FAQ196628:FAQ196631 EQU196628:EQU196631 EGY196628:EGY196631 DXC196628:DXC196631 DNG196628:DNG196631 DDK196628:DDK196631 CTO196628:CTO196631 CJS196628:CJS196631 BZW196628:BZW196631 BQA196628:BQA196631 BGE196628:BGE196631 AWI196628:AWI196631 AMM196628:AMM196631 ACQ196628:ACQ196631 SU196628:SU196631 IY196628:IY196631 B196628:B196631 WVK131092:WVK131095 WLO131092:WLO131095 WBS131092:WBS131095 VRW131092:VRW131095 VIA131092:VIA131095 UYE131092:UYE131095 UOI131092:UOI131095 UEM131092:UEM131095 TUQ131092:TUQ131095 TKU131092:TKU131095 TAY131092:TAY131095 SRC131092:SRC131095 SHG131092:SHG131095 RXK131092:RXK131095 RNO131092:RNO131095 RDS131092:RDS131095 QTW131092:QTW131095 QKA131092:QKA131095 QAE131092:QAE131095 PQI131092:PQI131095 PGM131092:PGM131095 OWQ131092:OWQ131095 OMU131092:OMU131095 OCY131092:OCY131095 NTC131092:NTC131095 NJG131092:NJG131095 MZK131092:MZK131095 MPO131092:MPO131095 MFS131092:MFS131095 LVW131092:LVW131095 LMA131092:LMA131095 LCE131092:LCE131095 KSI131092:KSI131095 KIM131092:KIM131095 JYQ131092:JYQ131095 JOU131092:JOU131095 JEY131092:JEY131095 IVC131092:IVC131095 ILG131092:ILG131095 IBK131092:IBK131095 HRO131092:HRO131095 HHS131092:HHS131095 GXW131092:GXW131095 GOA131092:GOA131095 GEE131092:GEE131095 FUI131092:FUI131095 FKM131092:FKM131095 FAQ131092:FAQ131095 EQU131092:EQU131095 EGY131092:EGY131095 DXC131092:DXC131095 DNG131092:DNG131095 DDK131092:DDK131095 CTO131092:CTO131095 CJS131092:CJS131095 BZW131092:BZW131095 BQA131092:BQA131095 BGE131092:BGE131095 AWI131092:AWI131095 AMM131092:AMM131095 ACQ131092:ACQ131095 SU131092:SU131095 IY131092:IY131095 B131092:B131095 WVK65556:WVK65559 WLO65556:WLO65559 WBS65556:WBS65559 VRW65556:VRW65559 VIA65556:VIA65559 UYE65556:UYE65559 UOI65556:UOI65559 UEM65556:UEM65559 TUQ65556:TUQ65559 TKU65556:TKU65559 TAY65556:TAY65559 SRC65556:SRC65559 SHG65556:SHG65559 RXK65556:RXK65559 RNO65556:RNO65559 RDS65556:RDS65559 QTW65556:QTW65559 QKA65556:QKA65559 QAE65556:QAE65559 PQI65556:PQI65559 PGM65556:PGM65559 OWQ65556:OWQ65559 OMU65556:OMU65559 OCY65556:OCY65559 NTC65556:NTC65559 NJG65556:NJG65559 MZK65556:MZK65559 MPO65556:MPO65559 MFS65556:MFS65559 LVW65556:LVW65559 LMA65556:LMA65559 LCE65556:LCE65559 KSI65556:KSI65559 KIM65556:KIM65559 JYQ65556:JYQ65559 JOU65556:JOU65559 JEY65556:JEY65559 IVC65556:IVC65559 ILG65556:ILG65559 IBK65556:IBK65559 HRO65556:HRO65559 HHS65556:HHS65559 GXW65556:GXW65559 GOA65556:GOA65559 GEE65556:GEE65559 FUI65556:FUI65559 FKM65556:FKM65559 FAQ65556:FAQ65559 EQU65556:EQU65559 EGY65556:EGY65559 DXC65556:DXC65559 DNG65556:DNG65559 DDK65556:DDK65559 CTO65556:CTO65559 CJS65556:CJS65559 BZW65556:BZW65559 BQA65556:BQA65559 BGE65556:BGE65559 AWI65556:AWI65559 AMM65556:AMM65559 ACQ65556:ACQ65559 SU65556:SU65559 IY65556:IY65559 B65556:B65559 WVK983066:WVK983068 WLO983066:WLO983068 WBS983066:WBS983068 VRW983066:VRW983068 VIA983066:VIA983068 UYE983066:UYE983068 UOI983066:UOI983068 UEM983066:UEM983068 TUQ983066:TUQ983068 TKU983066:TKU983068 TAY983066:TAY983068 SRC983066:SRC983068 SHG983066:SHG983068 RXK983066:RXK983068 RNO983066:RNO983068 RDS983066:RDS983068 QTW983066:QTW983068 QKA983066:QKA983068 QAE983066:QAE983068 PQI983066:PQI983068 PGM983066:PGM983068 OWQ983066:OWQ983068 OMU983066:OMU983068 OCY983066:OCY983068 NTC983066:NTC983068 NJG983066:NJG983068 MZK983066:MZK983068 MPO983066:MPO983068 MFS983066:MFS983068 LVW983066:LVW983068 LMA983066:LMA983068 LCE983066:LCE983068 KSI983066:KSI983068 KIM983066:KIM983068 JYQ983066:JYQ983068 JOU983066:JOU983068 JEY983066:JEY983068 IVC983066:IVC983068 ILG983066:ILG983068 IBK983066:IBK983068 HRO983066:HRO983068 HHS983066:HHS983068 GXW983066:GXW983068 GOA983066:GOA983068 GEE983066:GEE983068 FUI983066:FUI983068 FKM983066:FKM983068 FAQ983066:FAQ983068 EQU983066:EQU983068 EGY983066:EGY983068 DXC983066:DXC983068 DNG983066:DNG983068 DDK983066:DDK983068 CTO983066:CTO983068 CJS983066:CJS983068 BZW983066:BZW983068 BQA983066:BQA983068 BGE983066:BGE983068 AWI983066:AWI983068 AMM983066:AMM983068 ACQ983066:ACQ983068 SU983066:SU983068 IY983066:IY983068 B983066:B983068 WVK917530:WVK917532 WLO917530:WLO917532 WBS917530:WBS917532 VRW917530:VRW917532 VIA917530:VIA917532 UYE917530:UYE917532 UOI917530:UOI917532 UEM917530:UEM917532 TUQ917530:TUQ917532 TKU917530:TKU917532 TAY917530:TAY917532 SRC917530:SRC917532 SHG917530:SHG917532 RXK917530:RXK917532 RNO917530:RNO917532 RDS917530:RDS917532 QTW917530:QTW917532 QKA917530:QKA917532 QAE917530:QAE917532 PQI917530:PQI917532 PGM917530:PGM917532 OWQ917530:OWQ917532 OMU917530:OMU917532 OCY917530:OCY917532 NTC917530:NTC917532 NJG917530:NJG917532 MZK917530:MZK917532 MPO917530:MPO917532 MFS917530:MFS917532 LVW917530:LVW917532 LMA917530:LMA917532 LCE917530:LCE917532 KSI917530:KSI917532 KIM917530:KIM917532 JYQ917530:JYQ917532 JOU917530:JOU917532 JEY917530:JEY917532 IVC917530:IVC917532 ILG917530:ILG917532 IBK917530:IBK917532 HRO917530:HRO917532 HHS917530:HHS917532 GXW917530:GXW917532 GOA917530:GOA917532 GEE917530:GEE917532 FUI917530:FUI917532 FKM917530:FKM917532 FAQ917530:FAQ917532 EQU917530:EQU917532 EGY917530:EGY917532 DXC917530:DXC917532 DNG917530:DNG917532 DDK917530:DDK917532 CTO917530:CTO917532 CJS917530:CJS917532 BZW917530:BZW917532 BQA917530:BQA917532 BGE917530:BGE917532 AWI917530:AWI917532 AMM917530:AMM917532 ACQ917530:ACQ917532 SU917530:SU917532 IY917530:IY917532 B917530:B917532 WVK851994:WVK851996 WLO851994:WLO851996 WBS851994:WBS851996 VRW851994:VRW851996 VIA851994:VIA851996 UYE851994:UYE851996 UOI851994:UOI851996 UEM851994:UEM851996 TUQ851994:TUQ851996 TKU851994:TKU851996 TAY851994:TAY851996 SRC851994:SRC851996 SHG851994:SHG851996 RXK851994:RXK851996 RNO851994:RNO851996 RDS851994:RDS851996 QTW851994:QTW851996 QKA851994:QKA851996 QAE851994:QAE851996 PQI851994:PQI851996 PGM851994:PGM851996 OWQ851994:OWQ851996 OMU851994:OMU851996 OCY851994:OCY851996 NTC851994:NTC851996 NJG851994:NJG851996 MZK851994:MZK851996 MPO851994:MPO851996 MFS851994:MFS851996 LVW851994:LVW851996 LMA851994:LMA851996 LCE851994:LCE851996 KSI851994:KSI851996 KIM851994:KIM851996 JYQ851994:JYQ851996 JOU851994:JOU851996 JEY851994:JEY851996 IVC851994:IVC851996 ILG851994:ILG851996 IBK851994:IBK851996 HRO851994:HRO851996 HHS851994:HHS851996 GXW851994:GXW851996 GOA851994:GOA851996 GEE851994:GEE851996 FUI851994:FUI851996 FKM851994:FKM851996 FAQ851994:FAQ851996 EQU851994:EQU851996 EGY851994:EGY851996 DXC851994:DXC851996 DNG851994:DNG851996 DDK851994:DDK851996 CTO851994:CTO851996 CJS851994:CJS851996 BZW851994:BZW851996 BQA851994:BQA851996 BGE851994:BGE851996 AWI851994:AWI851996 AMM851994:AMM851996 ACQ851994:ACQ851996 SU851994:SU851996 IY851994:IY851996 B851994:B851996 WVK786458:WVK786460 WLO786458:WLO786460 WBS786458:WBS786460 VRW786458:VRW786460 VIA786458:VIA786460 UYE786458:UYE786460 UOI786458:UOI786460 UEM786458:UEM786460 TUQ786458:TUQ786460 TKU786458:TKU786460 TAY786458:TAY786460 SRC786458:SRC786460 SHG786458:SHG786460 RXK786458:RXK786460 RNO786458:RNO786460 RDS786458:RDS786460 QTW786458:QTW786460 QKA786458:QKA786460 QAE786458:QAE786460 PQI786458:PQI786460 PGM786458:PGM786460 OWQ786458:OWQ786460 OMU786458:OMU786460 OCY786458:OCY786460 NTC786458:NTC786460 NJG786458:NJG786460 MZK786458:MZK786460 MPO786458:MPO786460 MFS786458:MFS786460 LVW786458:LVW786460 LMA786458:LMA786460 LCE786458:LCE786460 KSI786458:KSI786460 KIM786458:KIM786460 JYQ786458:JYQ786460 JOU786458:JOU786460 JEY786458:JEY786460 IVC786458:IVC786460 ILG786458:ILG786460 IBK786458:IBK786460 HRO786458:HRO786460 HHS786458:HHS786460 GXW786458:GXW786460 GOA786458:GOA786460 GEE786458:GEE786460 FUI786458:FUI786460 FKM786458:FKM786460 FAQ786458:FAQ786460 EQU786458:EQU786460 EGY786458:EGY786460 DXC786458:DXC786460 DNG786458:DNG786460 DDK786458:DDK786460 CTO786458:CTO786460 CJS786458:CJS786460 BZW786458:BZW786460 BQA786458:BQA786460 BGE786458:BGE786460 AWI786458:AWI786460 AMM786458:AMM786460 ACQ786458:ACQ786460 SU786458:SU786460 IY786458:IY786460 B786458:B786460 WVK720922:WVK720924 WLO720922:WLO720924 WBS720922:WBS720924 VRW720922:VRW720924 VIA720922:VIA720924 UYE720922:UYE720924 UOI720922:UOI720924 UEM720922:UEM720924 TUQ720922:TUQ720924 TKU720922:TKU720924 TAY720922:TAY720924 SRC720922:SRC720924 SHG720922:SHG720924 RXK720922:RXK720924 RNO720922:RNO720924 RDS720922:RDS720924 QTW720922:QTW720924 QKA720922:QKA720924 QAE720922:QAE720924 PQI720922:PQI720924 PGM720922:PGM720924 OWQ720922:OWQ720924 OMU720922:OMU720924 OCY720922:OCY720924 NTC720922:NTC720924 NJG720922:NJG720924 MZK720922:MZK720924 MPO720922:MPO720924 MFS720922:MFS720924 LVW720922:LVW720924 LMA720922:LMA720924 LCE720922:LCE720924 KSI720922:KSI720924 KIM720922:KIM720924 JYQ720922:JYQ720924 JOU720922:JOU720924 JEY720922:JEY720924 IVC720922:IVC720924 ILG720922:ILG720924 IBK720922:IBK720924 HRO720922:HRO720924 HHS720922:HHS720924 GXW720922:GXW720924 GOA720922:GOA720924 GEE720922:GEE720924 FUI720922:FUI720924 FKM720922:FKM720924 FAQ720922:FAQ720924 EQU720922:EQU720924 EGY720922:EGY720924 DXC720922:DXC720924 DNG720922:DNG720924 DDK720922:DDK720924 CTO720922:CTO720924 CJS720922:CJS720924 BZW720922:BZW720924 BQA720922:BQA720924 BGE720922:BGE720924 AWI720922:AWI720924 AMM720922:AMM720924 ACQ720922:ACQ720924 SU720922:SU720924 IY720922:IY720924 B720922:B720924 WVK655386:WVK655388 WLO655386:WLO655388 WBS655386:WBS655388 VRW655386:VRW655388 VIA655386:VIA655388 UYE655386:UYE655388 UOI655386:UOI655388 UEM655386:UEM655388 TUQ655386:TUQ655388 TKU655386:TKU655388 TAY655386:TAY655388 SRC655386:SRC655388 SHG655386:SHG655388 RXK655386:RXK655388 RNO655386:RNO655388 RDS655386:RDS655388 QTW655386:QTW655388 QKA655386:QKA655388 QAE655386:QAE655388 PQI655386:PQI655388 PGM655386:PGM655388 OWQ655386:OWQ655388 OMU655386:OMU655388 OCY655386:OCY655388 NTC655386:NTC655388 NJG655386:NJG655388 MZK655386:MZK655388 MPO655386:MPO655388 MFS655386:MFS655388 LVW655386:LVW655388 LMA655386:LMA655388 LCE655386:LCE655388 KSI655386:KSI655388 KIM655386:KIM655388 JYQ655386:JYQ655388 JOU655386:JOU655388 JEY655386:JEY655388 IVC655386:IVC655388 ILG655386:ILG655388 IBK655386:IBK655388 HRO655386:HRO655388 HHS655386:HHS655388 GXW655386:GXW655388 GOA655386:GOA655388 GEE655386:GEE655388 FUI655386:FUI655388 FKM655386:FKM655388 FAQ655386:FAQ655388 EQU655386:EQU655388 EGY655386:EGY655388 DXC655386:DXC655388 DNG655386:DNG655388 DDK655386:DDK655388 CTO655386:CTO655388 CJS655386:CJS655388 BZW655386:BZW655388 BQA655386:BQA655388 BGE655386:BGE655388 AWI655386:AWI655388 AMM655386:AMM655388 ACQ655386:ACQ655388 SU655386:SU655388 IY655386:IY655388 B655386:B655388 WVK589850:WVK589852 WLO589850:WLO589852 WBS589850:WBS589852 VRW589850:VRW589852 VIA589850:VIA589852 UYE589850:UYE589852 UOI589850:UOI589852 UEM589850:UEM589852 TUQ589850:TUQ589852 TKU589850:TKU589852 TAY589850:TAY589852 SRC589850:SRC589852 SHG589850:SHG589852 RXK589850:RXK589852 RNO589850:RNO589852 RDS589850:RDS589852 QTW589850:QTW589852 QKA589850:QKA589852 QAE589850:QAE589852 PQI589850:PQI589852 PGM589850:PGM589852 OWQ589850:OWQ589852 OMU589850:OMU589852 OCY589850:OCY589852 NTC589850:NTC589852 NJG589850:NJG589852 MZK589850:MZK589852 MPO589850:MPO589852 MFS589850:MFS589852 LVW589850:LVW589852 LMA589850:LMA589852 LCE589850:LCE589852 KSI589850:KSI589852 KIM589850:KIM589852 JYQ589850:JYQ589852 JOU589850:JOU589852 JEY589850:JEY589852 IVC589850:IVC589852 ILG589850:ILG589852 IBK589850:IBK589852 HRO589850:HRO589852 HHS589850:HHS589852 GXW589850:GXW589852 GOA589850:GOA589852 GEE589850:GEE589852 FUI589850:FUI589852 FKM589850:FKM589852 FAQ589850:FAQ589852 EQU589850:EQU589852 EGY589850:EGY589852 DXC589850:DXC589852 DNG589850:DNG589852 DDK589850:DDK589852 CTO589850:CTO589852 CJS589850:CJS589852 BZW589850:BZW589852 BQA589850:BQA589852 BGE589850:BGE589852 AWI589850:AWI589852 AMM589850:AMM589852 ACQ589850:ACQ589852 SU589850:SU589852 IY589850:IY589852 B589850:B589852 WVK524314:WVK524316 WLO524314:WLO524316 WBS524314:WBS524316 VRW524314:VRW524316 VIA524314:VIA524316 UYE524314:UYE524316 UOI524314:UOI524316 UEM524314:UEM524316 TUQ524314:TUQ524316 TKU524314:TKU524316 TAY524314:TAY524316 SRC524314:SRC524316 SHG524314:SHG524316 RXK524314:RXK524316 RNO524314:RNO524316 RDS524314:RDS524316 QTW524314:QTW524316 QKA524314:QKA524316 QAE524314:QAE524316 PQI524314:PQI524316 PGM524314:PGM524316 OWQ524314:OWQ524316 OMU524314:OMU524316 OCY524314:OCY524316 NTC524314:NTC524316 NJG524314:NJG524316 MZK524314:MZK524316 MPO524314:MPO524316 MFS524314:MFS524316 LVW524314:LVW524316 LMA524314:LMA524316 LCE524314:LCE524316 KSI524314:KSI524316 KIM524314:KIM524316 JYQ524314:JYQ524316 JOU524314:JOU524316 JEY524314:JEY524316 IVC524314:IVC524316 ILG524314:ILG524316 IBK524314:IBK524316 HRO524314:HRO524316 HHS524314:HHS524316 GXW524314:GXW524316 GOA524314:GOA524316 GEE524314:GEE524316 FUI524314:FUI524316 FKM524314:FKM524316 FAQ524314:FAQ524316 EQU524314:EQU524316 EGY524314:EGY524316 DXC524314:DXC524316 DNG524314:DNG524316 DDK524314:DDK524316 CTO524314:CTO524316 CJS524314:CJS524316 BZW524314:BZW524316 BQA524314:BQA524316 BGE524314:BGE524316 AWI524314:AWI524316 AMM524314:AMM524316 ACQ524314:ACQ524316 SU524314:SU524316 IY524314:IY524316 B524314:B524316 WVK458778:WVK458780 WLO458778:WLO458780 WBS458778:WBS458780 VRW458778:VRW458780 VIA458778:VIA458780 UYE458778:UYE458780 UOI458778:UOI458780 UEM458778:UEM458780 TUQ458778:TUQ458780 TKU458778:TKU458780 TAY458778:TAY458780 SRC458778:SRC458780 SHG458778:SHG458780 RXK458778:RXK458780 RNO458778:RNO458780 RDS458778:RDS458780 QTW458778:QTW458780 QKA458778:QKA458780 QAE458778:QAE458780 PQI458778:PQI458780 PGM458778:PGM458780 OWQ458778:OWQ458780 OMU458778:OMU458780 OCY458778:OCY458780 NTC458778:NTC458780 NJG458778:NJG458780 MZK458778:MZK458780 MPO458778:MPO458780 MFS458778:MFS458780 LVW458778:LVW458780 LMA458778:LMA458780 LCE458778:LCE458780 KSI458778:KSI458780 KIM458778:KIM458780 JYQ458778:JYQ458780 JOU458778:JOU458780 JEY458778:JEY458780 IVC458778:IVC458780 ILG458778:ILG458780 IBK458778:IBK458780 HRO458778:HRO458780 HHS458778:HHS458780 GXW458778:GXW458780 GOA458778:GOA458780 GEE458778:GEE458780 FUI458778:FUI458780 FKM458778:FKM458780 FAQ458778:FAQ458780 EQU458778:EQU458780 EGY458778:EGY458780 DXC458778:DXC458780 DNG458778:DNG458780 DDK458778:DDK458780 CTO458778:CTO458780 CJS458778:CJS458780 BZW458778:BZW458780 BQA458778:BQA458780 BGE458778:BGE458780 AWI458778:AWI458780 AMM458778:AMM458780 ACQ458778:ACQ458780 SU458778:SU458780 IY458778:IY458780 B458778:B458780 WVK393242:WVK393244 WLO393242:WLO393244 WBS393242:WBS393244 VRW393242:VRW393244 VIA393242:VIA393244 UYE393242:UYE393244 UOI393242:UOI393244 UEM393242:UEM393244 TUQ393242:TUQ393244 TKU393242:TKU393244 TAY393242:TAY393244 SRC393242:SRC393244 SHG393242:SHG393244 RXK393242:RXK393244 RNO393242:RNO393244 RDS393242:RDS393244 QTW393242:QTW393244 QKA393242:QKA393244 QAE393242:QAE393244 PQI393242:PQI393244 PGM393242:PGM393244 OWQ393242:OWQ393244 OMU393242:OMU393244 OCY393242:OCY393244 NTC393242:NTC393244 NJG393242:NJG393244 MZK393242:MZK393244 MPO393242:MPO393244 MFS393242:MFS393244 LVW393242:LVW393244 LMA393242:LMA393244 LCE393242:LCE393244 KSI393242:KSI393244 KIM393242:KIM393244 JYQ393242:JYQ393244 JOU393242:JOU393244 JEY393242:JEY393244 IVC393242:IVC393244 ILG393242:ILG393244 IBK393242:IBK393244 HRO393242:HRO393244 HHS393242:HHS393244 GXW393242:GXW393244 GOA393242:GOA393244 GEE393242:GEE393244 FUI393242:FUI393244 FKM393242:FKM393244 FAQ393242:FAQ393244 EQU393242:EQU393244 EGY393242:EGY393244 DXC393242:DXC393244 DNG393242:DNG393244 DDK393242:DDK393244 CTO393242:CTO393244 CJS393242:CJS393244 BZW393242:BZW393244 BQA393242:BQA393244 BGE393242:BGE393244 AWI393242:AWI393244 AMM393242:AMM393244 ACQ393242:ACQ393244 SU393242:SU393244 IY393242:IY393244 B393242:B393244 WVK327706:WVK327708 WLO327706:WLO327708 WBS327706:WBS327708 VRW327706:VRW327708 VIA327706:VIA327708 UYE327706:UYE327708 UOI327706:UOI327708 UEM327706:UEM327708 TUQ327706:TUQ327708 TKU327706:TKU327708 TAY327706:TAY327708 SRC327706:SRC327708 SHG327706:SHG327708 RXK327706:RXK327708 RNO327706:RNO327708 RDS327706:RDS327708 QTW327706:QTW327708 QKA327706:QKA327708 QAE327706:QAE327708 PQI327706:PQI327708 PGM327706:PGM327708 OWQ327706:OWQ327708 OMU327706:OMU327708 OCY327706:OCY327708 NTC327706:NTC327708 NJG327706:NJG327708 MZK327706:MZK327708 MPO327706:MPO327708 MFS327706:MFS327708 LVW327706:LVW327708 LMA327706:LMA327708 LCE327706:LCE327708 KSI327706:KSI327708 KIM327706:KIM327708 JYQ327706:JYQ327708 JOU327706:JOU327708 JEY327706:JEY327708 IVC327706:IVC327708 ILG327706:ILG327708 IBK327706:IBK327708 HRO327706:HRO327708 HHS327706:HHS327708 GXW327706:GXW327708 GOA327706:GOA327708 GEE327706:GEE327708 FUI327706:FUI327708 FKM327706:FKM327708 FAQ327706:FAQ327708 EQU327706:EQU327708 EGY327706:EGY327708 DXC327706:DXC327708 DNG327706:DNG327708 DDK327706:DDK327708 CTO327706:CTO327708 CJS327706:CJS327708 BZW327706:BZW327708 BQA327706:BQA327708 BGE327706:BGE327708 AWI327706:AWI327708 AMM327706:AMM327708 ACQ327706:ACQ327708 SU327706:SU327708 IY327706:IY327708 B327706:B327708 WVK262170:WVK262172 WLO262170:WLO262172 WBS262170:WBS262172 VRW262170:VRW262172 VIA262170:VIA262172 UYE262170:UYE262172 UOI262170:UOI262172 UEM262170:UEM262172 TUQ262170:TUQ262172 TKU262170:TKU262172 TAY262170:TAY262172 SRC262170:SRC262172 SHG262170:SHG262172 RXK262170:RXK262172 RNO262170:RNO262172 RDS262170:RDS262172 QTW262170:QTW262172 QKA262170:QKA262172 QAE262170:QAE262172 PQI262170:PQI262172 PGM262170:PGM262172 OWQ262170:OWQ262172 OMU262170:OMU262172 OCY262170:OCY262172 NTC262170:NTC262172 NJG262170:NJG262172 MZK262170:MZK262172 MPO262170:MPO262172 MFS262170:MFS262172 LVW262170:LVW262172 LMA262170:LMA262172 LCE262170:LCE262172 KSI262170:KSI262172 KIM262170:KIM262172 JYQ262170:JYQ262172 JOU262170:JOU262172 JEY262170:JEY262172 IVC262170:IVC262172 ILG262170:ILG262172 IBK262170:IBK262172 HRO262170:HRO262172 HHS262170:HHS262172 GXW262170:GXW262172 GOA262170:GOA262172 GEE262170:GEE262172 FUI262170:FUI262172 FKM262170:FKM262172 FAQ262170:FAQ262172 EQU262170:EQU262172 EGY262170:EGY262172 DXC262170:DXC262172 DNG262170:DNG262172 DDK262170:DDK262172 CTO262170:CTO262172 CJS262170:CJS262172 BZW262170:BZW262172 BQA262170:BQA262172 BGE262170:BGE262172 AWI262170:AWI262172 AMM262170:AMM262172 ACQ262170:ACQ262172 SU262170:SU262172 IY262170:IY262172 B262170:B262172 WVK196634:WVK196636 WLO196634:WLO196636 WBS196634:WBS196636 VRW196634:VRW196636 VIA196634:VIA196636 UYE196634:UYE196636 UOI196634:UOI196636 UEM196634:UEM196636 TUQ196634:TUQ196636 TKU196634:TKU196636 TAY196634:TAY196636 SRC196634:SRC196636 SHG196634:SHG196636 RXK196634:RXK196636 RNO196634:RNO196636 RDS196634:RDS196636 QTW196634:QTW196636 QKA196634:QKA196636 QAE196634:QAE196636 PQI196634:PQI196636 PGM196634:PGM196636 OWQ196634:OWQ196636 OMU196634:OMU196636 OCY196634:OCY196636 NTC196634:NTC196636 NJG196634:NJG196636 MZK196634:MZK196636 MPO196634:MPO196636 MFS196634:MFS196636 LVW196634:LVW196636 LMA196634:LMA196636 LCE196634:LCE196636 KSI196634:KSI196636 KIM196634:KIM196636 JYQ196634:JYQ196636 JOU196634:JOU196636 JEY196634:JEY196636 IVC196634:IVC196636 ILG196634:ILG196636 IBK196634:IBK196636 HRO196634:HRO196636 HHS196634:HHS196636 GXW196634:GXW196636 GOA196634:GOA196636 GEE196634:GEE196636 FUI196634:FUI196636 FKM196634:FKM196636 FAQ196634:FAQ196636 EQU196634:EQU196636 EGY196634:EGY196636 DXC196634:DXC196636 DNG196634:DNG196636 DDK196634:DDK196636 CTO196634:CTO196636 CJS196634:CJS196636 BZW196634:BZW196636 BQA196634:BQA196636 BGE196634:BGE196636 AWI196634:AWI196636 AMM196634:AMM196636 ACQ196634:ACQ196636 SU196634:SU196636 IY196634:IY196636 B196634:B196636 WVK131098:WVK131100 WLO131098:WLO131100 WBS131098:WBS131100 VRW131098:VRW131100 VIA131098:VIA131100 UYE131098:UYE131100 UOI131098:UOI131100 UEM131098:UEM131100 TUQ131098:TUQ131100 TKU131098:TKU131100 TAY131098:TAY131100 SRC131098:SRC131100 SHG131098:SHG131100 RXK131098:RXK131100 RNO131098:RNO131100 RDS131098:RDS131100 QTW131098:QTW131100 QKA131098:QKA131100 QAE131098:QAE131100 PQI131098:PQI131100 PGM131098:PGM131100 OWQ131098:OWQ131100 OMU131098:OMU131100 OCY131098:OCY131100 NTC131098:NTC131100 NJG131098:NJG131100 MZK131098:MZK131100 MPO131098:MPO131100 MFS131098:MFS131100 LVW131098:LVW131100 LMA131098:LMA131100 LCE131098:LCE131100 KSI131098:KSI131100 KIM131098:KIM131100 JYQ131098:JYQ131100 JOU131098:JOU131100 JEY131098:JEY131100 IVC131098:IVC131100 ILG131098:ILG131100 IBK131098:IBK131100 HRO131098:HRO131100 HHS131098:HHS131100 GXW131098:GXW131100 GOA131098:GOA131100 GEE131098:GEE131100 FUI131098:FUI131100 FKM131098:FKM131100 FAQ131098:FAQ131100 EQU131098:EQU131100 EGY131098:EGY131100 DXC131098:DXC131100 DNG131098:DNG131100 DDK131098:DDK131100 CTO131098:CTO131100 CJS131098:CJS131100 BZW131098:BZW131100 BQA131098:BQA131100 BGE131098:BGE131100 AWI131098:AWI131100 AMM131098:AMM131100 ACQ131098:ACQ131100 SU131098:SU131100 IY131098:IY131100 B131098:B131100 WVK65562:WVK65564 WLO65562:WLO65564 WBS65562:WBS65564 VRW65562:VRW65564 VIA65562:VIA65564 UYE65562:UYE65564 UOI65562:UOI65564 UEM65562:UEM65564 TUQ65562:TUQ65564 TKU65562:TKU65564 TAY65562:TAY65564 SRC65562:SRC65564 SHG65562:SHG65564 RXK65562:RXK65564 RNO65562:RNO65564 RDS65562:RDS65564 QTW65562:QTW65564 QKA65562:QKA65564 QAE65562:QAE65564 PQI65562:PQI65564 PGM65562:PGM65564 OWQ65562:OWQ65564 OMU65562:OMU65564 OCY65562:OCY65564 NTC65562:NTC65564 NJG65562:NJG65564 MZK65562:MZK65564 MPO65562:MPO65564 MFS65562:MFS65564 LVW65562:LVW65564 LMA65562:LMA65564 LCE65562:LCE65564 KSI65562:KSI65564 KIM65562:KIM65564 JYQ65562:JYQ65564 JOU65562:JOU65564 JEY65562:JEY65564 IVC65562:IVC65564 ILG65562:ILG65564 IBK65562:IBK65564 HRO65562:HRO65564 HHS65562:HHS65564 GXW65562:GXW65564 GOA65562:GOA65564 GEE65562:GEE65564 FUI65562:FUI65564 FKM65562:FKM65564 FAQ65562:FAQ65564 EQU65562:EQU65564 EGY65562:EGY65564 DXC65562:DXC65564 DNG65562:DNG65564 DDK65562:DDK65564 CTO65562:CTO65564 CJS65562:CJS65564 BZW65562:BZW65564 BQA65562:BQA65564 BGE65562:BGE65564 AWI65562:AWI65564 AMM65562:AMM65564 ACQ65562:ACQ65564 SU65562:SU65564 IY65562:IY65564 B18:B20 IY18:IY20 SU18:SU20 ACQ18:ACQ20 AMM18:AMM20 AWI18:AWI20 BGE18:BGE20 BQA18:BQA20 BZW18:BZW20 CJS18:CJS20 CTO18:CTO20 DDK18:DDK20 DNG18:DNG20 DXC18:DXC20 EGY18:EGY20 EQU18:EQU20 FAQ18:FAQ20 FKM18:FKM20 FUI18:FUI20 GEE18:GEE20 GOA18:GOA20 GXW18:GXW20 HHS18:HHS20 HRO18:HRO20 IBK18:IBK20 ILG18:ILG20 IVC18:IVC20 JEY18:JEY20 JOU18:JOU20 JYQ18:JYQ20 KIM18:KIM20 KSI18:KSI20 LCE18:LCE20 LMA18:LMA20 LVW18:LVW20 MFS18:MFS20 MPO18:MPO20 MZK18:MZK20 NJG18:NJG20 NTC18:NTC20 OCY18:OCY20 OMU18:OMU20 OWQ18:OWQ20 PGM18:PGM20 PQI18:PQI20 QAE18:QAE20 QKA18:QKA20 QTW18:QTW20 RDS18:RDS20 RNO18:RNO20 RXK18:RXK20 SHG18:SHG20 SRC18:SRC20 TAY18:TAY20 TKU18:TKU20 TUQ18:TUQ20 UEM18:UEM20 UOI18:UOI20 UYE18:UYE20 VIA18:VIA20 VRW18:VRW20 WBS18:WBS20 WLO18:WLO20 WVK18:WVK20">
      <formula1>ValidAccount</formula1>
    </dataValidation>
  </dataValidations>
  <pageMargins left="1" right="0.5" top="1" bottom="1" header="0.75" footer="0.75"/>
  <pageSetup scale="75" orientation="portrait" r:id="rId1"/>
  <headerFooter alignWithMargins="0">
    <oddHeader xml:space="preserve">&amp;RPage 4.7.1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80" zoomScaleNormal="100" zoomScaleSheetLayoutView="80" workbookViewId="0">
      <selection activeCell="A2" sqref="A2"/>
    </sheetView>
  </sheetViews>
  <sheetFormatPr defaultRowHeight="12.75"/>
  <cols>
    <col min="1" max="1" width="29.140625" style="84" customWidth="1"/>
    <col min="2" max="2" width="18.28515625" style="84" bestFit="1" customWidth="1"/>
    <col min="3" max="3" width="16.85546875" style="84" bestFit="1" customWidth="1"/>
    <col min="4" max="4" width="22.85546875" style="84" bestFit="1" customWidth="1"/>
    <col min="5" max="5" width="15.85546875" style="84" bestFit="1" customWidth="1"/>
    <col min="6" max="6" width="21.5703125" style="84" customWidth="1"/>
    <col min="7" max="7" width="13" style="84" customWidth="1"/>
    <col min="8" max="16384" width="9.140625" style="84"/>
  </cols>
  <sheetData>
    <row r="1" spans="1:10">
      <c r="A1" s="2" t="str">
        <f>'Page 4.7.1'!A1</f>
        <v>Rocky Mountain Power</v>
      </c>
    </row>
    <row r="2" spans="1:10">
      <c r="A2" s="2" t="str">
        <f>'Page 4.7'!B3</f>
        <v>Utah General Rate Case - June 2015</v>
      </c>
      <c r="J2" s="131"/>
    </row>
    <row r="3" spans="1:10">
      <c r="A3" s="2" t="str">
        <f>'Page 4.7.1'!A3</f>
        <v>Insurance Expense</v>
      </c>
    </row>
    <row r="4" spans="1:10">
      <c r="A4" s="69" t="s">
        <v>99</v>
      </c>
    </row>
    <row r="5" spans="1:10">
      <c r="A5" s="69"/>
    </row>
    <row r="6" spans="1:10">
      <c r="A6" s="69"/>
    </row>
    <row r="8" spans="1:10">
      <c r="A8" s="84" t="s">
        <v>111</v>
      </c>
    </row>
    <row r="10" spans="1:10">
      <c r="B10" s="86" t="s">
        <v>91</v>
      </c>
      <c r="C10" s="86" t="s">
        <v>101</v>
      </c>
      <c r="D10" s="78"/>
      <c r="E10" s="78"/>
    </row>
    <row r="11" spans="1:10">
      <c r="B11" s="86" t="s">
        <v>103</v>
      </c>
      <c r="C11" s="86" t="s">
        <v>121</v>
      </c>
      <c r="D11" s="78"/>
      <c r="E11" s="78"/>
    </row>
    <row r="12" spans="1:10">
      <c r="B12" s="87" t="s">
        <v>104</v>
      </c>
      <c r="C12" s="87" t="s">
        <v>102</v>
      </c>
      <c r="D12" s="88" t="s">
        <v>105</v>
      </c>
      <c r="E12" s="78"/>
    </row>
    <row r="13" spans="1:10">
      <c r="A13" s="84" t="s">
        <v>100</v>
      </c>
      <c r="B13" s="129">
        <f>F21</f>
        <v>2016415.9900000002</v>
      </c>
      <c r="C13" s="130">
        <v>1564226.2100000002</v>
      </c>
      <c r="D13" s="80">
        <f>B13-C13</f>
        <v>452189.78</v>
      </c>
      <c r="E13" s="78" t="s">
        <v>110</v>
      </c>
    </row>
    <row r="14" spans="1:10">
      <c r="A14" s="84" t="s">
        <v>106</v>
      </c>
      <c r="B14" s="129">
        <f>F22</f>
        <v>6336732.1200000001</v>
      </c>
      <c r="C14" s="130">
        <v>6644116.1300000027</v>
      </c>
      <c r="D14" s="81">
        <f>B14-C14</f>
        <v>-307384.01000000257</v>
      </c>
      <c r="E14" s="78" t="s">
        <v>110</v>
      </c>
    </row>
    <row r="18" spans="1:7">
      <c r="A18" s="79" t="s">
        <v>114</v>
      </c>
      <c r="B18" s="78"/>
      <c r="C18" s="78"/>
      <c r="D18" s="78"/>
      <c r="E18" s="78"/>
      <c r="F18" s="86" t="s">
        <v>91</v>
      </c>
    </row>
    <row r="19" spans="1:7">
      <c r="B19" s="78"/>
      <c r="C19" s="78"/>
      <c r="D19" s="78"/>
      <c r="E19" s="86" t="s">
        <v>92</v>
      </c>
      <c r="F19" s="86" t="s">
        <v>93</v>
      </c>
    </row>
    <row r="20" spans="1:7">
      <c r="B20" s="89" t="s">
        <v>88</v>
      </c>
      <c r="C20" s="89" t="s">
        <v>89</v>
      </c>
      <c r="D20" s="89" t="s">
        <v>87</v>
      </c>
      <c r="E20" s="89" t="s">
        <v>94</v>
      </c>
      <c r="F20" s="89" t="s">
        <v>95</v>
      </c>
    </row>
    <row r="21" spans="1:7">
      <c r="A21" s="84" t="s">
        <v>96</v>
      </c>
      <c r="B21" s="131" t="s">
        <v>97</v>
      </c>
      <c r="C21" s="85">
        <v>425000000</v>
      </c>
      <c r="D21" s="131" t="s">
        <v>122</v>
      </c>
      <c r="E21" s="75">
        <v>10000000</v>
      </c>
      <c r="F21" s="132">
        <v>2016415.9900000002</v>
      </c>
      <c r="G21" s="86"/>
    </row>
    <row r="22" spans="1:7">
      <c r="A22" s="84" t="s">
        <v>12</v>
      </c>
      <c r="B22" s="131" t="str">
        <f>B21</f>
        <v xml:space="preserve">10/1/13 - 10/1/14 </v>
      </c>
      <c r="C22" s="85">
        <v>400000000</v>
      </c>
      <c r="D22" s="131" t="s">
        <v>90</v>
      </c>
      <c r="E22" s="75">
        <v>7500000</v>
      </c>
      <c r="F22" s="132">
        <v>6336732.1200000001</v>
      </c>
      <c r="G22" s="86"/>
    </row>
    <row r="23" spans="1:7">
      <c r="B23" s="76"/>
      <c r="C23" s="77"/>
      <c r="D23" s="76"/>
      <c r="E23" s="77"/>
      <c r="F23" s="77"/>
    </row>
  </sheetData>
  <pageMargins left="1" right="0.5" top="1" bottom="1" header="0.55000000000000004" footer="0.3"/>
  <pageSetup scale="96" orientation="landscape" r:id="rId1"/>
  <headerFooter>
    <oddFooter xml:space="preserve">&amp;C&amp;"ariel,Regular"Page 4.7.2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view="pageBreakPreview" zoomScale="80" zoomScaleNormal="100" zoomScaleSheetLayoutView="80" workbookViewId="0">
      <selection activeCell="A2" sqref="A2"/>
    </sheetView>
  </sheetViews>
  <sheetFormatPr defaultRowHeight="12.75"/>
  <cols>
    <col min="1" max="2" width="9.140625" style="19"/>
    <col min="3" max="3" width="10.28515625" style="19" bestFit="1" customWidth="1"/>
    <col min="4" max="4" width="8.28515625" style="19" bestFit="1" customWidth="1"/>
    <col min="5" max="5" width="39.5703125" style="19" bestFit="1" customWidth="1"/>
    <col min="6" max="6" width="10.42578125" style="19" bestFit="1" customWidth="1"/>
    <col min="7" max="7" width="8.85546875" style="19" bestFit="1" customWidth="1"/>
    <col min="8" max="8" width="10.140625" style="19" bestFit="1" customWidth="1"/>
    <col min="9" max="9" width="13.7109375" style="19" bestFit="1" customWidth="1"/>
    <col min="10" max="10" width="20" style="19" customWidth="1"/>
    <col min="11" max="16384" width="9.140625" style="19"/>
  </cols>
  <sheetData>
    <row r="1" spans="1:15">
      <c r="A1" s="8" t="str">
        <f>'Page 4.7'!B2</f>
        <v>Rocky Mountain Power</v>
      </c>
    </row>
    <row r="2" spans="1:15">
      <c r="A2" s="8" t="str">
        <f>'Page 4.7'!B3</f>
        <v>Utah General Rate Case - June 2015</v>
      </c>
      <c r="J2" s="32"/>
    </row>
    <row r="3" spans="1:15">
      <c r="A3" s="8" t="s">
        <v>10</v>
      </c>
    </row>
    <row r="4" spans="1:15">
      <c r="A4" s="9" t="s">
        <v>48</v>
      </c>
    </row>
    <row r="6" spans="1:15">
      <c r="A6" s="8"/>
    </row>
    <row r="7" spans="1:15">
      <c r="A7" s="8"/>
    </row>
    <row r="8" spans="1:15">
      <c r="A8" s="18" t="s">
        <v>85</v>
      </c>
      <c r="B8" s="18"/>
      <c r="C8" s="18"/>
      <c r="D8" s="18"/>
      <c r="E8" s="18"/>
      <c r="F8" s="18"/>
      <c r="G8" s="18"/>
      <c r="H8" s="18"/>
      <c r="I8" s="18"/>
    </row>
    <row r="9" spans="1:15">
      <c r="A9" s="18" t="s">
        <v>84</v>
      </c>
      <c r="B9" s="18"/>
      <c r="C9" s="18"/>
      <c r="D9" s="18"/>
      <c r="E9" s="18"/>
      <c r="F9" s="18"/>
      <c r="G9" s="18"/>
      <c r="H9" s="18"/>
      <c r="I9" s="18"/>
    </row>
    <row r="12" spans="1:15" s="18" customFormat="1">
      <c r="A12" s="1" t="s">
        <v>49</v>
      </c>
      <c r="B12" s="24"/>
      <c r="C12" s="24"/>
      <c r="D12" s="24"/>
      <c r="E12" s="24"/>
      <c r="F12" s="24"/>
      <c r="G12" s="24"/>
      <c r="H12" s="24"/>
      <c r="I12" s="24"/>
      <c r="J12" s="24"/>
      <c r="K12" s="117"/>
      <c r="L12" s="117"/>
      <c r="M12" s="117"/>
      <c r="N12" s="117"/>
      <c r="O12" s="117"/>
    </row>
    <row r="13" spans="1:15" s="18" customFormat="1">
      <c r="A13" s="70" t="s">
        <v>13</v>
      </c>
      <c r="B13" s="70" t="s">
        <v>21</v>
      </c>
      <c r="C13" s="71" t="s">
        <v>50</v>
      </c>
      <c r="D13" s="70" t="s">
        <v>11</v>
      </c>
      <c r="E13" s="70" t="s">
        <v>22</v>
      </c>
      <c r="F13" s="70" t="s">
        <v>23</v>
      </c>
      <c r="G13" s="70" t="s">
        <v>28</v>
      </c>
      <c r="H13" s="70" t="s">
        <v>83</v>
      </c>
      <c r="I13" s="70" t="s">
        <v>19</v>
      </c>
      <c r="J13" s="70" t="s">
        <v>75</v>
      </c>
      <c r="K13" s="117"/>
      <c r="L13" s="117"/>
      <c r="M13" s="117"/>
      <c r="N13" s="117"/>
      <c r="O13" s="117"/>
    </row>
    <row r="14" spans="1:15">
      <c r="A14" s="122">
        <v>2012</v>
      </c>
      <c r="B14" s="122" t="s">
        <v>51</v>
      </c>
      <c r="C14" s="122" t="s">
        <v>52</v>
      </c>
      <c r="D14" s="122" t="s">
        <v>17</v>
      </c>
      <c r="E14" s="122" t="s">
        <v>53</v>
      </c>
      <c r="F14" s="122" t="s">
        <v>29</v>
      </c>
      <c r="G14" s="122" t="s">
        <v>54</v>
      </c>
      <c r="H14" s="122" t="s">
        <v>9</v>
      </c>
      <c r="I14" s="68">
        <v>41978.07</v>
      </c>
      <c r="J14" s="123">
        <v>41108</v>
      </c>
      <c r="K14" s="119"/>
      <c r="L14" s="120"/>
      <c r="M14" s="120"/>
      <c r="N14" s="120"/>
      <c r="O14" s="120"/>
    </row>
    <row r="15" spans="1:15">
      <c r="A15" s="122">
        <v>2012</v>
      </c>
      <c r="B15" s="122" t="s">
        <v>51</v>
      </c>
      <c r="C15" s="122" t="s">
        <v>52</v>
      </c>
      <c r="D15" s="122" t="s">
        <v>17</v>
      </c>
      <c r="E15" s="122" t="s">
        <v>55</v>
      </c>
      <c r="F15" s="122" t="s">
        <v>29</v>
      </c>
      <c r="G15" s="122" t="s">
        <v>54</v>
      </c>
      <c r="H15" s="122" t="s">
        <v>9</v>
      </c>
      <c r="I15" s="68">
        <v>-20706</v>
      </c>
      <c r="J15" s="123">
        <v>41108</v>
      </c>
      <c r="K15" s="119"/>
      <c r="L15" s="120"/>
      <c r="M15" s="120"/>
      <c r="N15" s="120"/>
      <c r="O15" s="120"/>
    </row>
    <row r="16" spans="1:15">
      <c r="A16" s="122">
        <v>2012</v>
      </c>
      <c r="B16" s="122" t="s">
        <v>51</v>
      </c>
      <c r="C16" s="122" t="s">
        <v>52</v>
      </c>
      <c r="D16" s="122" t="s">
        <v>17</v>
      </c>
      <c r="E16" s="122" t="s">
        <v>55</v>
      </c>
      <c r="F16" s="122" t="s">
        <v>29</v>
      </c>
      <c r="G16" s="122" t="s">
        <v>54</v>
      </c>
      <c r="H16" s="122" t="s">
        <v>9</v>
      </c>
      <c r="I16" s="68">
        <v>7731.08</v>
      </c>
      <c r="J16" s="123">
        <v>41108</v>
      </c>
      <c r="K16" s="119"/>
      <c r="L16" s="120"/>
      <c r="M16" s="120"/>
      <c r="N16" s="120"/>
      <c r="O16" s="120"/>
    </row>
    <row r="17" spans="1:15">
      <c r="A17" s="122">
        <v>2012</v>
      </c>
      <c r="B17" s="122" t="s">
        <v>51</v>
      </c>
      <c r="C17" s="122" t="s">
        <v>52</v>
      </c>
      <c r="D17" s="122" t="s">
        <v>17</v>
      </c>
      <c r="E17" s="122" t="s">
        <v>56</v>
      </c>
      <c r="F17" s="122" t="s">
        <v>29</v>
      </c>
      <c r="G17" s="122" t="s">
        <v>54</v>
      </c>
      <c r="H17" s="122" t="s">
        <v>9</v>
      </c>
      <c r="I17" s="68">
        <v>-20706</v>
      </c>
      <c r="J17" s="123">
        <v>41108</v>
      </c>
      <c r="K17" s="119"/>
      <c r="L17" s="120"/>
      <c r="M17" s="120"/>
      <c r="N17" s="120"/>
      <c r="O17" s="120"/>
    </row>
    <row r="18" spans="1:15">
      <c r="A18" s="122">
        <v>2012</v>
      </c>
      <c r="B18" s="122" t="s">
        <v>51</v>
      </c>
      <c r="C18" s="122" t="s">
        <v>52</v>
      </c>
      <c r="D18" s="122" t="s">
        <v>17</v>
      </c>
      <c r="E18" s="122" t="s">
        <v>56</v>
      </c>
      <c r="F18" s="122" t="s">
        <v>29</v>
      </c>
      <c r="G18" s="122" t="s">
        <v>54</v>
      </c>
      <c r="H18" s="122" t="s">
        <v>9</v>
      </c>
      <c r="I18" s="68">
        <v>99846.51</v>
      </c>
      <c r="J18" s="123">
        <v>41108</v>
      </c>
      <c r="K18" s="119"/>
      <c r="L18" s="120"/>
      <c r="M18" s="120"/>
      <c r="N18" s="120"/>
      <c r="O18" s="120"/>
    </row>
    <row r="19" spans="1:15">
      <c r="A19" s="122">
        <v>2012</v>
      </c>
      <c r="B19" s="122" t="s">
        <v>51</v>
      </c>
      <c r="C19" s="122" t="s">
        <v>52</v>
      </c>
      <c r="D19" s="122" t="s">
        <v>17</v>
      </c>
      <c r="E19" s="122" t="s">
        <v>56</v>
      </c>
      <c r="F19" s="122" t="s">
        <v>29</v>
      </c>
      <c r="G19" s="122" t="s">
        <v>54</v>
      </c>
      <c r="H19" s="122" t="s">
        <v>9</v>
      </c>
      <c r="I19" s="68">
        <v>828330</v>
      </c>
      <c r="J19" s="123">
        <v>41108</v>
      </c>
      <c r="K19" s="119"/>
      <c r="L19" s="120"/>
      <c r="M19" s="120"/>
      <c r="N19" s="120"/>
      <c r="O19" s="120"/>
    </row>
    <row r="20" spans="1:15">
      <c r="A20" s="122">
        <v>2012</v>
      </c>
      <c r="B20" s="122" t="s">
        <v>51</v>
      </c>
      <c r="C20" s="122" t="s">
        <v>52</v>
      </c>
      <c r="D20" s="122" t="s">
        <v>17</v>
      </c>
      <c r="E20" s="122" t="s">
        <v>57</v>
      </c>
      <c r="F20" s="122" t="s">
        <v>29</v>
      </c>
      <c r="G20" s="122" t="s">
        <v>54</v>
      </c>
      <c r="H20" s="122" t="s">
        <v>9</v>
      </c>
      <c r="I20" s="68">
        <v>-20706</v>
      </c>
      <c r="J20" s="123">
        <v>41108</v>
      </c>
      <c r="K20" s="18"/>
    </row>
    <row r="21" spans="1:15">
      <c r="A21" s="122">
        <v>2012</v>
      </c>
      <c r="B21" s="122" t="s">
        <v>51</v>
      </c>
      <c r="C21" s="122" t="s">
        <v>52</v>
      </c>
      <c r="D21" s="122" t="s">
        <v>17</v>
      </c>
      <c r="E21" s="122" t="s">
        <v>57</v>
      </c>
      <c r="F21" s="122" t="s">
        <v>29</v>
      </c>
      <c r="G21" s="122" t="s">
        <v>54</v>
      </c>
      <c r="H21" s="122" t="s">
        <v>9</v>
      </c>
      <c r="I21" s="68">
        <v>2076.11</v>
      </c>
      <c r="J21" s="123">
        <v>41108</v>
      </c>
    </row>
    <row r="22" spans="1:15">
      <c r="A22" s="122">
        <v>2012</v>
      </c>
      <c r="B22" s="122" t="s">
        <v>51</v>
      </c>
      <c r="C22" s="122" t="s">
        <v>52</v>
      </c>
      <c r="D22" s="122" t="s">
        <v>17</v>
      </c>
      <c r="E22" s="122" t="s">
        <v>58</v>
      </c>
      <c r="F22" s="122" t="s">
        <v>29</v>
      </c>
      <c r="G22" s="122" t="s">
        <v>54</v>
      </c>
      <c r="H22" s="122" t="s">
        <v>9</v>
      </c>
      <c r="I22" s="68">
        <v>-20706</v>
      </c>
      <c r="J22" s="123">
        <v>41108</v>
      </c>
    </row>
    <row r="23" spans="1:15">
      <c r="A23" s="122">
        <v>2012</v>
      </c>
      <c r="B23" s="122" t="s">
        <v>51</v>
      </c>
      <c r="C23" s="122" t="s">
        <v>52</v>
      </c>
      <c r="D23" s="122" t="s">
        <v>17</v>
      </c>
      <c r="E23" s="122" t="s">
        <v>59</v>
      </c>
      <c r="F23" s="122" t="s">
        <v>29</v>
      </c>
      <c r="G23" s="122" t="s">
        <v>54</v>
      </c>
      <c r="H23" s="122" t="s">
        <v>9</v>
      </c>
      <c r="I23" s="68">
        <v>-20706</v>
      </c>
      <c r="J23" s="123">
        <v>41108</v>
      </c>
    </row>
    <row r="24" spans="1:15">
      <c r="A24" s="122">
        <v>2012</v>
      </c>
      <c r="B24" s="122" t="s">
        <v>51</v>
      </c>
      <c r="C24" s="122" t="s">
        <v>52</v>
      </c>
      <c r="D24" s="122" t="s">
        <v>17</v>
      </c>
      <c r="E24" s="122" t="s">
        <v>59</v>
      </c>
      <c r="F24" s="122" t="s">
        <v>29</v>
      </c>
      <c r="G24" s="122" t="s">
        <v>54</v>
      </c>
      <c r="H24" s="122" t="s">
        <v>9</v>
      </c>
      <c r="I24" s="68">
        <v>29647.39</v>
      </c>
      <c r="J24" s="123">
        <v>41108</v>
      </c>
    </row>
    <row r="25" spans="1:15">
      <c r="A25" s="122">
        <v>2012</v>
      </c>
      <c r="B25" s="122" t="s">
        <v>51</v>
      </c>
      <c r="C25" s="122" t="s">
        <v>52</v>
      </c>
      <c r="D25" s="122" t="s">
        <v>17</v>
      </c>
      <c r="E25" s="122" t="s">
        <v>53</v>
      </c>
      <c r="F25" s="122" t="s">
        <v>29</v>
      </c>
      <c r="G25" s="122" t="s">
        <v>54</v>
      </c>
      <c r="H25" s="122" t="s">
        <v>9</v>
      </c>
      <c r="I25" s="68">
        <v>-20706</v>
      </c>
      <c r="J25" s="123">
        <v>41108</v>
      </c>
    </row>
    <row r="26" spans="1:15">
      <c r="A26" s="122">
        <v>2012</v>
      </c>
      <c r="B26" s="122" t="s">
        <v>51</v>
      </c>
      <c r="C26" s="122" t="s">
        <v>60</v>
      </c>
      <c r="D26" s="122" t="s">
        <v>17</v>
      </c>
      <c r="E26" s="122" t="s">
        <v>61</v>
      </c>
      <c r="F26" s="122" t="s">
        <v>29</v>
      </c>
      <c r="G26" s="122" t="s">
        <v>54</v>
      </c>
      <c r="H26" s="122" t="s">
        <v>9</v>
      </c>
      <c r="I26" s="68">
        <v>25017.18</v>
      </c>
      <c r="J26" s="123">
        <v>41115</v>
      </c>
    </row>
    <row r="27" spans="1:15">
      <c r="A27" s="24"/>
      <c r="B27" s="24"/>
      <c r="C27" s="24"/>
      <c r="D27" s="24"/>
      <c r="E27" s="43"/>
      <c r="F27" s="124"/>
      <c r="G27" s="24"/>
      <c r="H27" s="24"/>
      <c r="I27" s="73">
        <f>SUM(I14:I26)</f>
        <v>910390.34000000008</v>
      </c>
      <c r="J27" s="43"/>
    </row>
    <row r="28" spans="1:15">
      <c r="A28" s="24"/>
      <c r="B28" s="24"/>
      <c r="C28" s="24"/>
      <c r="D28" s="24"/>
      <c r="E28" s="43"/>
      <c r="F28" s="124"/>
      <c r="G28" s="24"/>
      <c r="H28" s="24"/>
      <c r="I28" s="67" t="s">
        <v>110</v>
      </c>
      <c r="J28" s="43"/>
    </row>
    <row r="29" spans="1:15">
      <c r="A29" s="24"/>
      <c r="B29" s="24"/>
      <c r="C29" s="24"/>
      <c r="D29" s="24"/>
      <c r="E29" s="43"/>
      <c r="F29" s="124"/>
      <c r="G29" s="24"/>
      <c r="H29" s="24"/>
      <c r="I29" s="124"/>
      <c r="J29" s="43"/>
    </row>
    <row r="30" spans="1:15">
      <c r="A30" s="70" t="s">
        <v>13</v>
      </c>
      <c r="B30" s="70" t="s">
        <v>21</v>
      </c>
      <c r="C30" s="71" t="s">
        <v>50</v>
      </c>
      <c r="D30" s="70" t="s">
        <v>11</v>
      </c>
      <c r="E30" s="70" t="s">
        <v>22</v>
      </c>
      <c r="F30" s="70" t="s">
        <v>23</v>
      </c>
      <c r="G30" s="70" t="s">
        <v>28</v>
      </c>
      <c r="H30" s="70" t="s">
        <v>24</v>
      </c>
      <c r="I30" s="70" t="s">
        <v>19</v>
      </c>
      <c r="J30" s="70" t="s">
        <v>75</v>
      </c>
    </row>
    <row r="31" spans="1:15">
      <c r="A31" s="122">
        <v>2012</v>
      </c>
      <c r="B31" s="122" t="s">
        <v>51</v>
      </c>
      <c r="C31" s="18"/>
      <c r="D31" s="125" t="s">
        <v>62</v>
      </c>
      <c r="E31" s="125" t="s">
        <v>63</v>
      </c>
      <c r="F31" s="122" t="s">
        <v>64</v>
      </c>
      <c r="G31" s="122" t="s">
        <v>65</v>
      </c>
      <c r="H31" s="122" t="s">
        <v>14</v>
      </c>
      <c r="I31" s="126">
        <v>-885373.16</v>
      </c>
      <c r="J31" s="127">
        <v>41114</v>
      </c>
    </row>
    <row r="32" spans="1:15">
      <c r="A32" s="122">
        <v>2012</v>
      </c>
      <c r="B32" s="122" t="s">
        <v>51</v>
      </c>
      <c r="C32" s="128" t="s">
        <v>60</v>
      </c>
      <c r="D32" s="125" t="s">
        <v>62</v>
      </c>
      <c r="E32" s="125" t="s">
        <v>61</v>
      </c>
      <c r="F32" s="122" t="s">
        <v>64</v>
      </c>
      <c r="G32" s="122" t="s">
        <v>65</v>
      </c>
      <c r="H32" s="122" t="s">
        <v>14</v>
      </c>
      <c r="I32" s="126">
        <v>-25017.18</v>
      </c>
      <c r="J32" s="127">
        <v>41115</v>
      </c>
    </row>
    <row r="33" spans="1:10">
      <c r="I33" s="74">
        <f>SUM(I31:I32)</f>
        <v>-910390.34000000008</v>
      </c>
      <c r="J33" s="32"/>
    </row>
    <row r="34" spans="1:10">
      <c r="I34" s="67" t="s">
        <v>110</v>
      </c>
      <c r="J34" s="32"/>
    </row>
    <row r="35" spans="1:10">
      <c r="I35" s="116"/>
      <c r="J35" s="32"/>
    </row>
    <row r="36" spans="1:10">
      <c r="I36" s="116"/>
      <c r="J36" s="32"/>
    </row>
    <row r="37" spans="1:10">
      <c r="I37" s="116"/>
      <c r="J37" s="32"/>
    </row>
    <row r="38" spans="1:10">
      <c r="I38" s="116"/>
      <c r="J38" s="32"/>
    </row>
    <row r="39" spans="1:10">
      <c r="I39" s="116"/>
      <c r="J39" s="32"/>
    </row>
    <row r="40" spans="1:10">
      <c r="J40" s="32"/>
    </row>
    <row r="41" spans="1:10">
      <c r="J41" s="32"/>
    </row>
    <row r="46" spans="1:10">
      <c r="A46" s="8"/>
    </row>
  </sheetData>
  <pageMargins left="1" right="0.5" top="1" bottom="1" header="0.55000000000000004" footer="0.75"/>
  <pageSetup scale="88" orientation="landscape" r:id="rId1"/>
  <headerFooter>
    <oddFooter>&amp;CPage 4.7.3</oddFooter>
  </headerFooter>
  <ignoredErrors>
    <ignoredError sqref="B14:G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view="pageBreakPreview" zoomScale="80" zoomScaleNormal="100" zoomScaleSheetLayoutView="80" workbookViewId="0">
      <selection activeCell="A2" sqref="A2"/>
    </sheetView>
  </sheetViews>
  <sheetFormatPr defaultRowHeight="12.75"/>
  <cols>
    <col min="1" max="2" width="9.140625" style="19"/>
    <col min="3" max="3" width="11" style="19" customWidth="1"/>
    <col min="4" max="4" width="45.85546875" style="19" bestFit="1" customWidth="1"/>
    <col min="5" max="5" width="10.28515625" style="19" bestFit="1" customWidth="1"/>
    <col min="6" max="6" width="8.85546875" style="19" bestFit="1" customWidth="1"/>
    <col min="7" max="7" width="10.140625" style="19" bestFit="1" customWidth="1"/>
    <col min="8" max="8" width="8" style="19" bestFit="1" customWidth="1"/>
    <col min="9" max="9" width="13.5703125" style="19" customWidth="1"/>
    <col min="10" max="16384" width="9.140625" style="19"/>
  </cols>
  <sheetData>
    <row r="1" spans="1:15">
      <c r="A1" s="8" t="str">
        <f>'Page 4.7'!B2</f>
        <v>Rocky Mountain Power</v>
      </c>
    </row>
    <row r="2" spans="1:15">
      <c r="A2" s="8" t="str">
        <f>'Page 4.7'!B3</f>
        <v>Utah General Rate Case - June 2015</v>
      </c>
      <c r="J2" s="32"/>
    </row>
    <row r="3" spans="1:15">
      <c r="A3" s="8" t="s">
        <v>10</v>
      </c>
    </row>
    <row r="4" spans="1:15">
      <c r="A4" s="9" t="s">
        <v>66</v>
      </c>
    </row>
    <row r="6" spans="1:15">
      <c r="A6" s="8"/>
    </row>
    <row r="7" spans="1:15">
      <c r="A7" s="8"/>
    </row>
    <row r="8" spans="1:15">
      <c r="A8" s="18" t="s">
        <v>27</v>
      </c>
      <c r="B8" s="18"/>
      <c r="C8" s="18"/>
      <c r="D8" s="18"/>
      <c r="E8" s="18"/>
      <c r="F8" s="18"/>
      <c r="G8" s="18"/>
      <c r="H8" s="18"/>
      <c r="I8" s="18"/>
    </row>
    <row r="9" spans="1:15">
      <c r="A9" s="18" t="s">
        <v>86</v>
      </c>
      <c r="B9" s="18"/>
      <c r="C9" s="18"/>
      <c r="D9" s="18"/>
      <c r="E9" s="18"/>
      <c r="F9" s="18"/>
      <c r="G9" s="18"/>
      <c r="H9" s="18"/>
      <c r="I9" s="18"/>
    </row>
    <row r="12" spans="1:15" s="18" customFormat="1">
      <c r="A12" s="70" t="s">
        <v>13</v>
      </c>
      <c r="B12" s="70" t="s">
        <v>21</v>
      </c>
      <c r="C12" s="70" t="s">
        <v>11</v>
      </c>
      <c r="D12" s="70" t="s">
        <v>22</v>
      </c>
      <c r="E12" s="70" t="s">
        <v>23</v>
      </c>
      <c r="F12" s="70" t="s">
        <v>28</v>
      </c>
      <c r="G12" s="70" t="s">
        <v>83</v>
      </c>
      <c r="H12" s="70" t="s">
        <v>19</v>
      </c>
      <c r="I12" s="70" t="s">
        <v>75</v>
      </c>
      <c r="J12" s="117"/>
      <c r="K12" s="117"/>
      <c r="L12" s="117"/>
      <c r="M12" s="117"/>
      <c r="N12" s="117"/>
      <c r="O12" s="117"/>
    </row>
    <row r="13" spans="1:15" s="18" customFormat="1">
      <c r="A13" s="133" t="s">
        <v>26</v>
      </c>
      <c r="B13" s="133" t="s">
        <v>51</v>
      </c>
      <c r="C13" s="133" t="s">
        <v>18</v>
      </c>
      <c r="D13" s="134" t="s">
        <v>42</v>
      </c>
      <c r="E13" s="133" t="s">
        <v>25</v>
      </c>
      <c r="F13" s="133" t="s">
        <v>68</v>
      </c>
      <c r="G13" s="23" t="s">
        <v>9</v>
      </c>
      <c r="H13" s="135">
        <v>-402.91</v>
      </c>
      <c r="I13" s="136">
        <v>41121</v>
      </c>
      <c r="J13" s="117"/>
      <c r="K13" s="117"/>
      <c r="L13" s="117"/>
      <c r="M13" s="117"/>
      <c r="N13" s="117"/>
      <c r="O13" s="117"/>
    </row>
    <row r="14" spans="1:15">
      <c r="A14" s="133" t="s">
        <v>26</v>
      </c>
      <c r="B14" s="133" t="s">
        <v>69</v>
      </c>
      <c r="C14" s="133" t="s">
        <v>18</v>
      </c>
      <c r="D14" s="134" t="s">
        <v>43</v>
      </c>
      <c r="E14" s="133" t="s">
        <v>25</v>
      </c>
      <c r="F14" s="133" t="s">
        <v>68</v>
      </c>
      <c r="G14" s="23" t="s">
        <v>9</v>
      </c>
      <c r="H14" s="135">
        <v>-474.33</v>
      </c>
      <c r="I14" s="136">
        <v>41152</v>
      </c>
      <c r="J14" s="118"/>
      <c r="K14" s="119"/>
      <c r="L14" s="120"/>
      <c r="M14" s="120"/>
      <c r="N14" s="120"/>
      <c r="O14" s="120"/>
    </row>
    <row r="15" spans="1:15">
      <c r="A15" s="133" t="s">
        <v>26</v>
      </c>
      <c r="B15" s="133" t="s">
        <v>70</v>
      </c>
      <c r="C15" s="133" t="s">
        <v>18</v>
      </c>
      <c r="D15" s="134" t="s">
        <v>44</v>
      </c>
      <c r="E15" s="133" t="s">
        <v>25</v>
      </c>
      <c r="F15" s="133" t="s">
        <v>68</v>
      </c>
      <c r="G15" s="23" t="s">
        <v>9</v>
      </c>
      <c r="H15" s="135">
        <v>-350.06</v>
      </c>
      <c r="I15" s="136">
        <v>41182</v>
      </c>
      <c r="J15" s="118"/>
      <c r="K15" s="119"/>
      <c r="L15" s="120"/>
      <c r="M15" s="120"/>
      <c r="N15" s="120"/>
      <c r="O15" s="120"/>
    </row>
    <row r="16" spans="1:15">
      <c r="A16" s="133" t="s">
        <v>26</v>
      </c>
      <c r="B16" s="133" t="s">
        <v>71</v>
      </c>
      <c r="C16" s="133" t="s">
        <v>18</v>
      </c>
      <c r="D16" s="134" t="s">
        <v>45</v>
      </c>
      <c r="E16" s="133" t="s">
        <v>25</v>
      </c>
      <c r="F16" s="133" t="s">
        <v>68</v>
      </c>
      <c r="G16" s="23" t="s">
        <v>9</v>
      </c>
      <c r="H16" s="135">
        <v>-248.22</v>
      </c>
      <c r="I16" s="136">
        <v>41213</v>
      </c>
      <c r="J16" s="118"/>
      <c r="K16" s="119"/>
      <c r="L16" s="120"/>
      <c r="M16" s="120"/>
      <c r="N16" s="120"/>
      <c r="O16" s="120"/>
    </row>
    <row r="17" spans="1:15">
      <c r="A17" s="133" t="s">
        <v>26</v>
      </c>
      <c r="B17" s="133" t="s">
        <v>72</v>
      </c>
      <c r="C17" s="133" t="s">
        <v>18</v>
      </c>
      <c r="D17" s="134" t="s">
        <v>46</v>
      </c>
      <c r="E17" s="133" t="s">
        <v>25</v>
      </c>
      <c r="F17" s="133" t="s">
        <v>68</v>
      </c>
      <c r="G17" s="23" t="s">
        <v>9</v>
      </c>
      <c r="H17" s="135">
        <v>-177.76</v>
      </c>
      <c r="I17" s="136">
        <v>41243</v>
      </c>
      <c r="J17" s="118"/>
      <c r="K17" s="119"/>
      <c r="L17" s="120"/>
      <c r="M17" s="120"/>
      <c r="N17" s="120"/>
      <c r="O17" s="120"/>
    </row>
    <row r="18" spans="1:15">
      <c r="A18" s="133" t="s">
        <v>26</v>
      </c>
      <c r="B18" s="133" t="s">
        <v>73</v>
      </c>
      <c r="C18" s="133" t="s">
        <v>18</v>
      </c>
      <c r="D18" s="134" t="s">
        <v>47</v>
      </c>
      <c r="E18" s="133" t="s">
        <v>25</v>
      </c>
      <c r="F18" s="133" t="s">
        <v>68</v>
      </c>
      <c r="G18" s="23" t="s">
        <v>9</v>
      </c>
      <c r="H18" s="135">
        <v>7208.86</v>
      </c>
      <c r="I18" s="136">
        <v>41274</v>
      </c>
      <c r="J18" s="118"/>
      <c r="K18" s="119"/>
      <c r="L18" s="120"/>
      <c r="M18" s="120"/>
      <c r="N18" s="120"/>
      <c r="O18" s="120"/>
    </row>
    <row r="19" spans="1:15">
      <c r="A19" s="133" t="s">
        <v>67</v>
      </c>
      <c r="B19" s="133" t="s">
        <v>54</v>
      </c>
      <c r="C19" s="133" t="s">
        <v>18</v>
      </c>
      <c r="D19" s="134" t="s">
        <v>74</v>
      </c>
      <c r="E19" s="133" t="s">
        <v>25</v>
      </c>
      <c r="F19" s="133" t="s">
        <v>68</v>
      </c>
      <c r="G19" s="23" t="s">
        <v>9</v>
      </c>
      <c r="H19" s="135">
        <v>11.2</v>
      </c>
      <c r="I19" s="136">
        <v>41305</v>
      </c>
      <c r="J19" s="118"/>
      <c r="K19" s="119"/>
      <c r="L19" s="120"/>
      <c r="M19" s="120"/>
      <c r="N19" s="120"/>
      <c r="O19" s="120"/>
    </row>
    <row r="20" spans="1:15">
      <c r="A20" s="121"/>
      <c r="B20" s="121"/>
      <c r="C20" s="121"/>
      <c r="D20" s="121"/>
      <c r="E20" s="121"/>
      <c r="F20" s="121"/>
      <c r="G20" s="121"/>
      <c r="H20" s="72">
        <f>SUM(H13:H19)</f>
        <v>5566.78</v>
      </c>
      <c r="I20" s="122"/>
    </row>
    <row r="21" spans="1:15">
      <c r="H21" s="67" t="s">
        <v>110</v>
      </c>
    </row>
    <row r="40" spans="1:1">
      <c r="A40" s="8"/>
    </row>
  </sheetData>
  <printOptions horizontalCentered="1"/>
  <pageMargins left="1" right="0.5" top="1" bottom="1" header="0.3" footer="0.75"/>
  <pageSetup scale="98" orientation="landscape" r:id="rId1"/>
  <headerFooter>
    <oddFooter>&amp;CPage 4.7.4</oddFooter>
  </headerFooter>
  <ignoredErrors>
    <ignoredError sqref="B19:F19 B13:F13 B14:F18 A13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4.7</vt:lpstr>
      <vt:lpstr>Page 4.7.1</vt:lpstr>
      <vt:lpstr>Page 4.7.2</vt:lpstr>
      <vt:lpstr>Page 4.7.3</vt:lpstr>
      <vt:lpstr>Page 4.7.4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2013-12-18T20:27:51Z</dcterms:created>
  <dcterms:modified xsi:type="dcterms:W3CDTF">2014-01-15T19:05:34Z</dcterms:modified>
</cp:coreProperties>
</file>