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30" windowWidth="15180" windowHeight="8580" firstSheet="2" activeTab="2"/>
  </bookViews>
  <sheets>
    <sheet name="SAPBEXqueries" sheetId="4" state="veryHidden" r:id="rId1"/>
    <sheet name="SAPBEXfilters" sheetId="5" state="veryHidden" r:id="rId2"/>
    <sheet name="Page B16, 1-14" sheetId="57" r:id="rId3"/>
    <sheet name="Master Data" sheetId="51" state="hidden" r:id="rId4"/>
  </sheets>
  <definedNames>
    <definedName name="_xlnm._FilterDatabase" localSheetId="2" hidden="1">'Page B16, 1-14'!$A$36:$S$842</definedName>
    <definedName name="Act" localSheetId="2">_Top1:Bottom1</definedName>
    <definedName name="Actuals" localSheetId="2">High_Act:Low_Act</definedName>
    <definedName name="B1_Print" localSheetId="2">'Page B16, 1-14'!#REF!</definedName>
    <definedName name="B1_Print">#REF!</definedName>
    <definedName name="B2_Print">#REF!</definedName>
    <definedName name="B3_Print">#REF!</definedName>
    <definedName name="Bottom" localSheetId="2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'Page B16, 1-14'!#REF!</definedName>
    <definedName name="High_Plan">#REF!</definedName>
    <definedName name="LastCell" localSheetId="2">#REF!</definedName>
    <definedName name="LastCell">#REF!</definedName>
    <definedName name="Low_Plan" localSheetId="2">'Page B16, 1-14'!#REF!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'Page B16, 1-14'!High_Plan:'Page B16, 1-14'!Low_Plan</definedName>
    <definedName name="_xlnm.Print_Area" localSheetId="2">'Page B16, 1-14'!$A$1:$R$844</definedName>
    <definedName name="_xlnm.Print_Titles" localSheetId="2">'Page B16, 1-14'!$1:$36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#REF!</definedName>
    <definedName name="SAPBEXq0001f4FL38C7T8Y2CBNWEORK7YGWK1" localSheetId="0">#REF!</definedName>
    <definedName name="SAPBEXq0001fZISJARS01___F00001" localSheetId="0">#REF!</definedName>
    <definedName name="SAPBEXq0001fZISJARS01___F00002" localSheetId="0">#REF!</definedName>
    <definedName name="SAPBEXq0001fZISJARS01___F00003" localSheetId="0">#REF!</definedName>
    <definedName name="SAPBEXq0001fZISJARS01___F00006" localSheetId="0">#REF!</definedName>
    <definedName name="SAPBEXq0001fZISJARS01___F00008" localSheetId="0">#REF!</definedName>
    <definedName name="SAPBEXq0001fZISJARS01___F00011" localSheetId="0">#REF!</definedName>
    <definedName name="SAPBEXq0001fZISJARS01___F00012" localSheetId="0">#REF!</definedName>
    <definedName name="SAPBEXq0001fZISJARS01___F00013" localSheetId="0">#REF!</definedName>
    <definedName name="SAPBEXq0001fZISJARS01___F00029" localSheetId="0">#REF!</definedName>
    <definedName name="SAPBEXq0001fZISJARS01___F00032" localSheetId="0">#REF!</definedName>
    <definedName name="SAPBEXq0001fZISJARS01___F00035" localSheetId="0">#REF!</definedName>
    <definedName name="SAPBEXq0001tFILTER_ZISJARS01___F00014" localSheetId="0">#REF!</definedName>
    <definedName name="SAPBEXq0001tFILTER_ZISJARS01___F00024" localSheetId="0">#REF!</definedName>
    <definedName name="SAPBEXq0001tFILTER_ZISJARS01___F00025" localSheetId="0">#REF!</definedName>
    <definedName name="SAPBEXq0001tFILTER_ZISJARS01___F00029" localSheetId="0">#REF!</definedName>
    <definedName name="SAPBEXq0001tFILTER_ZISJARS01___F00032" localSheetId="0">#REF!</definedName>
    <definedName name="SAPBEXq0001tREPTXTLG" localSheetId="0">#REF!</definedName>
    <definedName name="SAPBEXq0001tVARIABLE_ZPMETHOD" localSheetId="0">#REF!</definedName>
    <definedName name="SAPBEXq0001tVARVALUE_0PCALMON" localSheetId="0">#REF!</definedName>
    <definedName name="SAPBEXq0002" localSheetId="0">#REF!</definedName>
    <definedName name="SAPBEXq0002f4FL38C7T8Y2CBNWEORK7YGWK1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FILTER_ZISJARS01___F00014" localSheetId="0">#REF!</definedName>
    <definedName name="SAPBEXq0002tFILTER_ZISJARS01___F00024" localSheetId="0">#REF!</definedName>
    <definedName name="SAPBEXq0002tFILTER_ZISJARS01___F00025" localSheetId="0">#REF!</definedName>
    <definedName name="SAPBEXq0002tFILTER_ZISJARS01___F00029" localSheetId="0">#REF!</definedName>
    <definedName name="SAPBEXq0002tFILTER_ZISJARS01___F00032" localSheetId="0">#REF!</definedName>
    <definedName name="SAPBEXq0002tREPTXTLG" localSheetId="0">#REF!</definedName>
    <definedName name="SAPBEXq0002tVARIABLE_ZPMETHOD" localSheetId="0">#REF!</definedName>
    <definedName name="SAPBEXq0002tVARVALUE_0PCALMON" localSheetId="0">#REF!</definedName>
    <definedName name="SAPBEXq0003" localSheetId="0">#REF!</definedName>
    <definedName name="SAPBEXq0003f45GNYLS3V6HRAXCFZ22SH6BK1" localSheetId="0">#REF!</definedName>
    <definedName name="SAPBEXq0003f4FPHOVDL4SS3LEVK3HKSCGQMP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FILTER_ZISJARS01___F00014" localSheetId="0">#REF!</definedName>
    <definedName name="SAPBEXq0003tFILTER_ZISJARS01___F00024" localSheetId="0">#REF!</definedName>
    <definedName name="SAPBEXq0003tFILTER_ZISJARS01___F00025" localSheetId="0">#REF!</definedName>
    <definedName name="SAPBEXq0003tFILTER_ZISJARS01___F00029" localSheetId="0">#REF!</definedName>
    <definedName name="SAPBEXq0003tFILTER_ZISJARS01___F00032" localSheetId="0">#REF!</definedName>
    <definedName name="SAPBEXq0003tREPTXTLG" localSheetId="0">#REF!</definedName>
    <definedName name="SAPBEXq0003tVARIABLE_0P_BVER1" localSheetId="0">#REF!</definedName>
    <definedName name="SAPBEXq0003tVARIABLE_ZPMETHOD" localSheetId="0">#REF!</definedName>
    <definedName name="SAPBEXq0003tVARVALUE_0PCALMON" localSheetId="0">#REF!</definedName>
    <definedName name="SAPBEXrevision" hidden="1">4</definedName>
    <definedName name="SAPBEXsysID" hidden="1">"BWP"</definedName>
    <definedName name="SAPBEXwbID" hidden="1">"4FQMZZGXO6S2XFEXGM9BKO6HD"</definedName>
    <definedName name="ST_Bottom1" localSheetId="2">#REF!</definedName>
    <definedName name="ST_Bottom1">#REF!</definedName>
    <definedName name="ST_Top1" localSheetId="2">#REF!</definedName>
    <definedName name="ST_Top1">#REF!</definedName>
    <definedName name="ST_Top2" localSheetId="2">#REF!</definedName>
    <definedName name="ST_Top2">#REF!</definedName>
    <definedName name="ST_Top3" localSheetId="2">'Page B16, 1-14'!#REF!</definedName>
    <definedName name="ST_Top3">#REF!</definedName>
    <definedName name="T1_Print" localSheetId="2">'Page B16, 1-14'!$A$1</definedName>
    <definedName name="T1_Print">#REF!</definedName>
    <definedName name="T2_Print">#REF!</definedName>
    <definedName name="T3_Print">#REF!</definedName>
    <definedName name="Top">#REF!</definedName>
  </definedNames>
  <calcPr calcId="125725"/>
</workbook>
</file>

<file path=xl/calcChain.xml><?xml version="1.0" encoding="utf-8"?>
<calcChain xmlns="http://schemas.openxmlformats.org/spreadsheetml/2006/main">
  <c r="K843" i="57"/>
  <c r="J843"/>
  <c r="F843"/>
  <c r="K841"/>
  <c r="J841"/>
  <c r="F841"/>
  <c r="K839"/>
  <c r="J839"/>
  <c r="F839"/>
  <c r="K837"/>
  <c r="J837"/>
  <c r="F837"/>
  <c r="K835"/>
  <c r="J835"/>
  <c r="F835"/>
  <c r="K708"/>
  <c r="J708"/>
  <c r="F708"/>
  <c r="K701"/>
  <c r="J701"/>
  <c r="F701"/>
  <c r="K693"/>
  <c r="J693"/>
  <c r="F693"/>
  <c r="K560"/>
  <c r="J560"/>
  <c r="F560"/>
  <c r="K162"/>
  <c r="J162"/>
  <c r="F162"/>
  <c r="K95"/>
  <c r="J95"/>
  <c r="F95"/>
  <c r="K93"/>
  <c r="J93"/>
  <c r="F93"/>
  <c r="K89"/>
  <c r="J89"/>
  <c r="F89"/>
  <c r="K86"/>
  <c r="J86"/>
  <c r="F86"/>
  <c r="K80"/>
  <c r="J80"/>
  <c r="F80"/>
  <c r="K72"/>
  <c r="J72"/>
  <c r="F72"/>
  <c r="K70"/>
  <c r="J70"/>
  <c r="F70"/>
  <c r="K62"/>
  <c r="J62"/>
  <c r="F62"/>
  <c r="K59"/>
  <c r="J59"/>
  <c r="F59"/>
  <c r="K56"/>
  <c r="J56"/>
  <c r="F56"/>
  <c r="K52"/>
  <c r="J52"/>
  <c r="F52"/>
  <c r="K47"/>
  <c r="J47"/>
  <c r="F47"/>
  <c r="K42"/>
  <c r="J42"/>
  <c r="F42"/>
  <c r="K39"/>
  <c r="J39"/>
  <c r="J844" s="1"/>
  <c r="F39"/>
  <c r="G72"/>
  <c r="H72"/>
  <c r="I72"/>
  <c r="M72"/>
  <c r="N72"/>
  <c r="O72"/>
  <c r="P72"/>
  <c r="Q72"/>
  <c r="R72"/>
  <c r="S72"/>
  <c r="G95"/>
  <c r="H95"/>
  <c r="I95"/>
  <c r="M95"/>
  <c r="N95"/>
  <c r="O95"/>
  <c r="P95"/>
  <c r="Q95"/>
  <c r="R95"/>
  <c r="S95"/>
  <c r="G837"/>
  <c r="H837"/>
  <c r="I837"/>
  <c r="M837"/>
  <c r="N837"/>
  <c r="O837"/>
  <c r="P837"/>
  <c r="Q837"/>
  <c r="R837"/>
  <c r="S837"/>
  <c r="G839"/>
  <c r="H839"/>
  <c r="I839"/>
  <c r="M839"/>
  <c r="N839"/>
  <c r="O839"/>
  <c r="P839"/>
  <c r="Q839"/>
  <c r="R839"/>
  <c r="S839"/>
  <c r="G841"/>
  <c r="H841"/>
  <c r="I841"/>
  <c r="M841"/>
  <c r="N841"/>
  <c r="O841"/>
  <c r="P841"/>
  <c r="Q841"/>
  <c r="R841"/>
  <c r="S841"/>
  <c r="G843"/>
  <c r="H843"/>
  <c r="I843"/>
  <c r="M843"/>
  <c r="N843"/>
  <c r="O843"/>
  <c r="P843"/>
  <c r="Q843"/>
  <c r="R843"/>
  <c r="S843"/>
  <c r="S39"/>
  <c r="R39"/>
  <c r="Q39"/>
  <c r="P39"/>
  <c r="O39"/>
  <c r="N39"/>
  <c r="M39"/>
  <c r="I39"/>
  <c r="H39"/>
  <c r="G39"/>
  <c r="F844" l="1"/>
  <c r="K844"/>
  <c r="S835"/>
  <c r="Q835"/>
  <c r="O835"/>
  <c r="M835"/>
  <c r="H835"/>
  <c r="R835"/>
  <c r="P835"/>
  <c r="N835"/>
  <c r="I835"/>
  <c r="G835"/>
  <c r="R708"/>
  <c r="P708"/>
  <c r="N708"/>
  <c r="I708"/>
  <c r="G708"/>
  <c r="S708"/>
  <c r="Q708"/>
  <c r="O708"/>
  <c r="M708"/>
  <c r="H708"/>
  <c r="S701"/>
  <c r="Q701"/>
  <c r="O701"/>
  <c r="M701"/>
  <c r="H701"/>
  <c r="R701"/>
  <c r="P701"/>
  <c r="N701"/>
  <c r="I701"/>
  <c r="G701"/>
  <c r="R693"/>
  <c r="P693"/>
  <c r="N693"/>
  <c r="I693"/>
  <c r="G693"/>
  <c r="S693"/>
  <c r="Q693"/>
  <c r="O693"/>
  <c r="M693"/>
  <c r="H693"/>
  <c r="S560"/>
  <c r="Q560"/>
  <c r="O560"/>
  <c r="M560"/>
  <c r="H560"/>
  <c r="R560"/>
  <c r="P560"/>
  <c r="N560"/>
  <c r="I560"/>
  <c r="G560"/>
  <c r="R162"/>
  <c r="P162"/>
  <c r="N162"/>
  <c r="I162"/>
  <c r="G162"/>
  <c r="S162"/>
  <c r="Q162"/>
  <c r="O162"/>
  <c r="M162"/>
  <c r="H162"/>
  <c r="R93"/>
  <c r="P93"/>
  <c r="N93"/>
  <c r="I93"/>
  <c r="G93"/>
  <c r="S93"/>
  <c r="Q93"/>
  <c r="O93"/>
  <c r="M93"/>
  <c r="H93"/>
  <c r="S89"/>
  <c r="Q89"/>
  <c r="O89"/>
  <c r="M89"/>
  <c r="H89"/>
  <c r="R89"/>
  <c r="P89"/>
  <c r="N89"/>
  <c r="I89"/>
  <c r="G89"/>
  <c r="R86"/>
  <c r="P86"/>
  <c r="N86"/>
  <c r="I86"/>
  <c r="G86"/>
  <c r="S86"/>
  <c r="Q86"/>
  <c r="O86"/>
  <c r="M86"/>
  <c r="H86"/>
  <c r="S80"/>
  <c r="Q80"/>
  <c r="O80"/>
  <c r="M80"/>
  <c r="H80"/>
  <c r="R80"/>
  <c r="P80"/>
  <c r="N80"/>
  <c r="I80"/>
  <c r="G80"/>
  <c r="S70"/>
  <c r="Q70"/>
  <c r="O70"/>
  <c r="M70"/>
  <c r="H70"/>
  <c r="R70"/>
  <c r="P70"/>
  <c r="N70"/>
  <c r="I70"/>
  <c r="G70"/>
  <c r="R62"/>
  <c r="P62"/>
  <c r="N62"/>
  <c r="I62"/>
  <c r="G62"/>
  <c r="S62"/>
  <c r="Q62"/>
  <c r="O62"/>
  <c r="M62"/>
  <c r="H62"/>
  <c r="S59"/>
  <c r="Q59"/>
  <c r="O59"/>
  <c r="M59"/>
  <c r="H59"/>
  <c r="R59"/>
  <c r="P59"/>
  <c r="N59"/>
  <c r="I59"/>
  <c r="G59"/>
  <c r="R56"/>
  <c r="P56"/>
  <c r="N56"/>
  <c r="I56"/>
  <c r="G56"/>
  <c r="S56"/>
  <c r="Q56"/>
  <c r="O56"/>
  <c r="M56"/>
  <c r="H56"/>
  <c r="S52"/>
  <c r="Q52"/>
  <c r="O52"/>
  <c r="M52"/>
  <c r="H52"/>
  <c r="R52"/>
  <c r="P52"/>
  <c r="N52"/>
  <c r="I52"/>
  <c r="G52"/>
  <c r="L842"/>
  <c r="L843" s="1"/>
  <c r="L838"/>
  <c r="L839" s="1"/>
  <c r="L834"/>
  <c r="L832"/>
  <c r="L830"/>
  <c r="L828"/>
  <c r="L826"/>
  <c r="L824"/>
  <c r="L822"/>
  <c r="L820"/>
  <c r="L818"/>
  <c r="L816"/>
  <c r="L814"/>
  <c r="L812"/>
  <c r="L810"/>
  <c r="L808"/>
  <c r="L806"/>
  <c r="L804"/>
  <c r="L802"/>
  <c r="L800"/>
  <c r="L798"/>
  <c r="L796"/>
  <c r="L794"/>
  <c r="L792"/>
  <c r="L790"/>
  <c r="L788"/>
  <c r="L786"/>
  <c r="L784"/>
  <c r="L782"/>
  <c r="L780"/>
  <c r="L778"/>
  <c r="L776"/>
  <c r="L774"/>
  <c r="L772"/>
  <c r="L770"/>
  <c r="L768"/>
  <c r="L766"/>
  <c r="L764"/>
  <c r="L762"/>
  <c r="L760"/>
  <c r="L758"/>
  <c r="L756"/>
  <c r="L754"/>
  <c r="L752"/>
  <c r="L750"/>
  <c r="L748"/>
  <c r="L746"/>
  <c r="L744"/>
  <c r="L742"/>
  <c r="L740"/>
  <c r="L738"/>
  <c r="L736"/>
  <c r="L734"/>
  <c r="L732"/>
  <c r="L730"/>
  <c r="L728"/>
  <c r="L726"/>
  <c r="L724"/>
  <c r="L722"/>
  <c r="L720"/>
  <c r="L718"/>
  <c r="L716"/>
  <c r="L714"/>
  <c r="L712"/>
  <c r="L710"/>
  <c r="L707"/>
  <c r="L705"/>
  <c r="L703"/>
  <c r="L700"/>
  <c r="L698"/>
  <c r="L696"/>
  <c r="L694"/>
  <c r="L691"/>
  <c r="L689"/>
  <c r="L687"/>
  <c r="L685"/>
  <c r="L683"/>
  <c r="L681"/>
  <c r="L679"/>
  <c r="L677"/>
  <c r="L675"/>
  <c r="L673"/>
  <c r="L671"/>
  <c r="L669"/>
  <c r="L667"/>
  <c r="L665"/>
  <c r="L663"/>
  <c r="L661"/>
  <c r="L659"/>
  <c r="L657"/>
  <c r="L655"/>
  <c r="L653"/>
  <c r="L651"/>
  <c r="L649"/>
  <c r="L647"/>
  <c r="L645"/>
  <c r="L643"/>
  <c r="L641"/>
  <c r="L639"/>
  <c r="L637"/>
  <c r="L635"/>
  <c r="L633"/>
  <c r="L631"/>
  <c r="L629"/>
  <c r="L627"/>
  <c r="L625"/>
  <c r="L623"/>
  <c r="L621"/>
  <c r="L619"/>
  <c r="L617"/>
  <c r="L615"/>
  <c r="L613"/>
  <c r="L611"/>
  <c r="L609"/>
  <c r="L607"/>
  <c r="L605"/>
  <c r="L603"/>
  <c r="L601"/>
  <c r="L599"/>
  <c r="L597"/>
  <c r="L595"/>
  <c r="L593"/>
  <c r="L591"/>
  <c r="L589"/>
  <c r="L587"/>
  <c r="L585"/>
  <c r="L583"/>
  <c r="L581"/>
  <c r="L579"/>
  <c r="L577"/>
  <c r="L575"/>
  <c r="L573"/>
  <c r="L571"/>
  <c r="L569"/>
  <c r="L567"/>
  <c r="L565"/>
  <c r="L563"/>
  <c r="L561"/>
  <c r="L558"/>
  <c r="L556"/>
  <c r="L554"/>
  <c r="L552"/>
  <c r="L550"/>
  <c r="L548"/>
  <c r="L546"/>
  <c r="L544"/>
  <c r="L542"/>
  <c r="L540"/>
  <c r="L538"/>
  <c r="L536"/>
  <c r="L534"/>
  <c r="L532"/>
  <c r="L530"/>
  <c r="L528"/>
  <c r="L526"/>
  <c r="L524"/>
  <c r="L522"/>
  <c r="L520"/>
  <c r="L518"/>
  <c r="L516"/>
  <c r="L514"/>
  <c r="L512"/>
  <c r="L510"/>
  <c r="L508"/>
  <c r="L506"/>
  <c r="L504"/>
  <c r="L502"/>
  <c r="L500"/>
  <c r="L498"/>
  <c r="L496"/>
  <c r="L494"/>
  <c r="L492"/>
  <c r="L490"/>
  <c r="L488"/>
  <c r="L486"/>
  <c r="L484"/>
  <c r="L482"/>
  <c r="L480"/>
  <c r="L478"/>
  <c r="L476"/>
  <c r="L474"/>
  <c r="L472"/>
  <c r="L470"/>
  <c r="L468"/>
  <c r="L466"/>
  <c r="L464"/>
  <c r="L462"/>
  <c r="L460"/>
  <c r="L458"/>
  <c r="L456"/>
  <c r="L454"/>
  <c r="L452"/>
  <c r="L450"/>
  <c r="L448"/>
  <c r="L446"/>
  <c r="L444"/>
  <c r="L442"/>
  <c r="L440"/>
  <c r="L438"/>
  <c r="L436"/>
  <c r="L434"/>
  <c r="L432"/>
  <c r="L431"/>
  <c r="L429"/>
  <c r="L427"/>
  <c r="L425"/>
  <c r="L423"/>
  <c r="L421"/>
  <c r="L419"/>
  <c r="L417"/>
  <c r="L415"/>
  <c r="L413"/>
  <c r="L411"/>
  <c r="L409"/>
  <c r="L407"/>
  <c r="L405"/>
  <c r="L403"/>
  <c r="L401"/>
  <c r="L399"/>
  <c r="L397"/>
  <c r="L395"/>
  <c r="L393"/>
  <c r="L391"/>
  <c r="L389"/>
  <c r="L387"/>
  <c r="L385"/>
  <c r="R47"/>
  <c r="P47"/>
  <c r="N47"/>
  <c r="I47"/>
  <c r="G47"/>
  <c r="L383"/>
  <c r="L381"/>
  <c r="L379"/>
  <c r="L377"/>
  <c r="L375"/>
  <c r="L373"/>
  <c r="L371"/>
  <c r="L369"/>
  <c r="L367"/>
  <c r="L365"/>
  <c r="L363"/>
  <c r="L361"/>
  <c r="L359"/>
  <c r="L357"/>
  <c r="L355"/>
  <c r="L353"/>
  <c r="L351"/>
  <c r="L349"/>
  <c r="L347"/>
  <c r="L345"/>
  <c r="L343"/>
  <c r="L341"/>
  <c r="L339"/>
  <c r="L337"/>
  <c r="L335"/>
  <c r="L333"/>
  <c r="L331"/>
  <c r="L329"/>
  <c r="L327"/>
  <c r="L325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3"/>
  <c r="L251"/>
  <c r="L249"/>
  <c r="L247"/>
  <c r="L245"/>
  <c r="L243"/>
  <c r="L241"/>
  <c r="L239"/>
  <c r="L237"/>
  <c r="S47"/>
  <c r="Q47"/>
  <c r="O47"/>
  <c r="M47"/>
  <c r="H47"/>
  <c r="S42"/>
  <c r="Q42"/>
  <c r="O42"/>
  <c r="M42"/>
  <c r="H42"/>
  <c r="R42"/>
  <c r="P42"/>
  <c r="N42"/>
  <c r="I42"/>
  <c r="G42"/>
  <c r="L235"/>
  <c r="L233"/>
  <c r="L231"/>
  <c r="L229"/>
  <c r="L227"/>
  <c r="L225"/>
  <c r="L223"/>
  <c r="L220"/>
  <c r="L218"/>
  <c r="L216"/>
  <c r="L214"/>
  <c r="L212"/>
  <c r="L210"/>
  <c r="L208"/>
  <c r="L206"/>
  <c r="L204"/>
  <c r="L202"/>
  <c r="L200"/>
  <c r="L198"/>
  <c r="L196"/>
  <c r="L194"/>
  <c r="L192"/>
  <c r="L190"/>
  <c r="L188"/>
  <c r="L186"/>
  <c r="L184"/>
  <c r="L182"/>
  <c r="L180"/>
  <c r="L178"/>
  <c r="L176"/>
  <c r="L174"/>
  <c r="L172"/>
  <c r="L170"/>
  <c r="L168"/>
  <c r="L166"/>
  <c r="L164"/>
  <c r="L161"/>
  <c r="L159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4"/>
  <c r="L95" s="1"/>
  <c r="L91"/>
  <c r="L88"/>
  <c r="L85"/>
  <c r="L83"/>
  <c r="L81"/>
  <c r="L78"/>
  <c r="L76"/>
  <c r="L74"/>
  <c r="L71"/>
  <c r="L72" s="1"/>
  <c r="L68"/>
  <c r="L66"/>
  <c r="L64"/>
  <c r="L61"/>
  <c r="L58"/>
  <c r="L50"/>
  <c r="L48"/>
  <c r="L44"/>
  <c r="L55"/>
  <c r="L53"/>
  <c r="L37"/>
  <c r="L840"/>
  <c r="L841" s="1"/>
  <c r="L836"/>
  <c r="L837" s="1"/>
  <c r="L833"/>
  <c r="L831"/>
  <c r="L829"/>
  <c r="L827"/>
  <c r="L825"/>
  <c r="L823"/>
  <c r="L821"/>
  <c r="L819"/>
  <c r="L817"/>
  <c r="L815"/>
  <c r="L813"/>
  <c r="L811"/>
  <c r="L809"/>
  <c r="L807"/>
  <c r="L805"/>
  <c r="L803"/>
  <c r="L801"/>
  <c r="L799"/>
  <c r="L797"/>
  <c r="L795"/>
  <c r="L793"/>
  <c r="L791"/>
  <c r="L789"/>
  <c r="L787"/>
  <c r="L785"/>
  <c r="L783"/>
  <c r="L781"/>
  <c r="L779"/>
  <c r="L777"/>
  <c r="L775"/>
  <c r="L773"/>
  <c r="L771"/>
  <c r="L769"/>
  <c r="L767"/>
  <c r="L765"/>
  <c r="L763"/>
  <c r="L761"/>
  <c r="L759"/>
  <c r="L757"/>
  <c r="L755"/>
  <c r="L753"/>
  <c r="L751"/>
  <c r="L749"/>
  <c r="L747"/>
  <c r="L745"/>
  <c r="L743"/>
  <c r="L741"/>
  <c r="L739"/>
  <c r="L737"/>
  <c r="L735"/>
  <c r="L733"/>
  <c r="L731"/>
  <c r="L729"/>
  <c r="L727"/>
  <c r="L725"/>
  <c r="L723"/>
  <c r="L721"/>
  <c r="L719"/>
  <c r="L717"/>
  <c r="L715"/>
  <c r="L713"/>
  <c r="L711"/>
  <c r="L709"/>
  <c r="L706"/>
  <c r="L704"/>
  <c r="L702"/>
  <c r="L699"/>
  <c r="L697"/>
  <c r="L695"/>
  <c r="L692"/>
  <c r="L690"/>
  <c r="L688"/>
  <c r="L686"/>
  <c r="L684"/>
  <c r="L682"/>
  <c r="L680"/>
  <c r="L678"/>
  <c r="L676"/>
  <c r="L674"/>
  <c r="L672"/>
  <c r="L670"/>
  <c r="L668"/>
  <c r="L666"/>
  <c r="L664"/>
  <c r="L662"/>
  <c r="L660"/>
  <c r="L658"/>
  <c r="L656"/>
  <c r="L654"/>
  <c r="L652"/>
  <c r="L650"/>
  <c r="L648"/>
  <c r="L646"/>
  <c r="L644"/>
  <c r="L642"/>
  <c r="L640"/>
  <c r="L638"/>
  <c r="L636"/>
  <c r="L634"/>
  <c r="L632"/>
  <c r="L630"/>
  <c r="L628"/>
  <c r="L626"/>
  <c r="L624"/>
  <c r="L622"/>
  <c r="L620"/>
  <c r="L618"/>
  <c r="L616"/>
  <c r="L614"/>
  <c r="L612"/>
  <c r="L610"/>
  <c r="L608"/>
  <c r="L606"/>
  <c r="L604"/>
  <c r="L602"/>
  <c r="L600"/>
  <c r="L598"/>
  <c r="L596"/>
  <c r="L594"/>
  <c r="L592"/>
  <c r="L590"/>
  <c r="L588"/>
  <c r="L586"/>
  <c r="L584"/>
  <c r="L582"/>
  <c r="L580"/>
  <c r="L578"/>
  <c r="L576"/>
  <c r="L574"/>
  <c r="L572"/>
  <c r="L570"/>
  <c r="L568"/>
  <c r="L566"/>
  <c r="L564"/>
  <c r="L562"/>
  <c r="L559"/>
  <c r="L557"/>
  <c r="L555"/>
  <c r="L553"/>
  <c r="L551"/>
  <c r="L549"/>
  <c r="L547"/>
  <c r="L545"/>
  <c r="L543"/>
  <c r="L541"/>
  <c r="L539"/>
  <c r="L537"/>
  <c r="L535"/>
  <c r="L533"/>
  <c r="L531"/>
  <c r="L529"/>
  <c r="L527"/>
  <c r="L525"/>
  <c r="L523"/>
  <c r="L521"/>
  <c r="L519"/>
  <c r="L517"/>
  <c r="L515"/>
  <c r="L513"/>
  <c r="L511"/>
  <c r="L509"/>
  <c r="L507"/>
  <c r="L505"/>
  <c r="L503"/>
  <c r="L501"/>
  <c r="L499"/>
  <c r="L497"/>
  <c r="L495"/>
  <c r="L493"/>
  <c r="L491"/>
  <c r="L489"/>
  <c r="L487"/>
  <c r="L485"/>
  <c r="L483"/>
  <c r="L481"/>
  <c r="L479"/>
  <c r="L477"/>
  <c r="L475"/>
  <c r="L473"/>
  <c r="L471"/>
  <c r="L469"/>
  <c r="L467"/>
  <c r="L465"/>
  <c r="L463"/>
  <c r="L461"/>
  <c r="L459"/>
  <c r="L457"/>
  <c r="L455"/>
  <c r="L453"/>
  <c r="L451"/>
  <c r="L449"/>
  <c r="L447"/>
  <c r="L445"/>
  <c r="L443"/>
  <c r="L441"/>
  <c r="L439"/>
  <c r="L437"/>
  <c r="L435"/>
  <c r="L433"/>
  <c r="L430"/>
  <c r="L428"/>
  <c r="L426"/>
  <c r="L424"/>
  <c r="L422"/>
  <c r="L420"/>
  <c r="L418"/>
  <c r="L416"/>
  <c r="L414"/>
  <c r="L412"/>
  <c r="L410"/>
  <c r="L408"/>
  <c r="L406"/>
  <c r="L404"/>
  <c r="L402"/>
  <c r="L400"/>
  <c r="L398"/>
  <c r="L396"/>
  <c r="L394"/>
  <c r="L392"/>
  <c r="L390"/>
  <c r="L388"/>
  <c r="L386"/>
  <c r="L384"/>
  <c r="L382"/>
  <c r="L380"/>
  <c r="L378"/>
  <c r="L376"/>
  <c r="L374"/>
  <c r="L372"/>
  <c r="L370"/>
  <c r="L368"/>
  <c r="L366"/>
  <c r="L364"/>
  <c r="L362"/>
  <c r="L360"/>
  <c r="L358"/>
  <c r="L356"/>
  <c r="L354"/>
  <c r="L352"/>
  <c r="L350"/>
  <c r="L348"/>
  <c r="L346"/>
  <c r="L344"/>
  <c r="L342"/>
  <c r="L340"/>
  <c r="L338"/>
  <c r="L336"/>
  <c r="L334"/>
  <c r="L332"/>
  <c r="L330"/>
  <c r="L328"/>
  <c r="L326"/>
  <c r="L324"/>
  <c r="L322"/>
  <c r="L320"/>
  <c r="L318"/>
  <c r="L316"/>
  <c r="L314"/>
  <c r="L312"/>
  <c r="L310"/>
  <c r="L308"/>
  <c r="L306"/>
  <c r="L304"/>
  <c r="L302"/>
  <c r="L300"/>
  <c r="L298"/>
  <c r="L296"/>
  <c r="L294"/>
  <c r="L292"/>
  <c r="L290"/>
  <c r="L288"/>
  <c r="L286"/>
  <c r="L284"/>
  <c r="L282"/>
  <c r="L280"/>
  <c r="L278"/>
  <c r="L276"/>
  <c r="L274"/>
  <c r="L272"/>
  <c r="L270"/>
  <c r="L268"/>
  <c r="L266"/>
  <c r="L264"/>
  <c r="L262"/>
  <c r="L260"/>
  <c r="L258"/>
  <c r="L256"/>
  <c r="L254"/>
  <c r="L252"/>
  <c r="L250"/>
  <c r="L248"/>
  <c r="L246"/>
  <c r="L244"/>
  <c r="L242"/>
  <c r="L240"/>
  <c r="L238"/>
  <c r="L236"/>
  <c r="L234"/>
  <c r="L232"/>
  <c r="L230"/>
  <c r="L45"/>
  <c r="L43"/>
  <c r="L41"/>
  <c r="L40"/>
  <c r="L38"/>
  <c r="L228"/>
  <c r="L226"/>
  <c r="L224"/>
  <c r="L221"/>
  <c r="L219"/>
  <c r="L217"/>
  <c r="L215"/>
  <c r="L213"/>
  <c r="L211"/>
  <c r="L209"/>
  <c r="L207"/>
  <c r="L205"/>
  <c r="L203"/>
  <c r="L201"/>
  <c r="L199"/>
  <c r="L197"/>
  <c r="L195"/>
  <c r="L193"/>
  <c r="L191"/>
  <c r="L189"/>
  <c r="L187"/>
  <c r="L185"/>
  <c r="L183"/>
  <c r="L181"/>
  <c r="L179"/>
  <c r="L177"/>
  <c r="L175"/>
  <c r="L173"/>
  <c r="L171"/>
  <c r="L169"/>
  <c r="L167"/>
  <c r="L165"/>
  <c r="L163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2"/>
  <c r="L90"/>
  <c r="L87"/>
  <c r="L89" s="1"/>
  <c r="L84"/>
  <c r="L82"/>
  <c r="L79"/>
  <c r="L77"/>
  <c r="L75"/>
  <c r="L73"/>
  <c r="L69"/>
  <c r="L67"/>
  <c r="L65"/>
  <c r="L63"/>
  <c r="L60"/>
  <c r="L62" s="1"/>
  <c r="L57"/>
  <c r="L59" s="1"/>
  <c r="L54"/>
  <c r="L51"/>
  <c r="L49"/>
  <c r="L46"/>
  <c r="L222"/>
  <c r="A7"/>
  <c r="A6"/>
  <c r="A5"/>
  <c r="I844" l="1"/>
  <c r="P844"/>
  <c r="H844"/>
  <c r="O844"/>
  <c r="S844"/>
  <c r="G844"/>
  <c r="N844"/>
  <c r="R844"/>
  <c r="M844"/>
  <c r="Q844"/>
  <c r="L835"/>
  <c r="L708"/>
  <c r="L560"/>
  <c r="L701"/>
  <c r="L693"/>
  <c r="L162"/>
  <c r="L93"/>
  <c r="L86"/>
  <c r="L80"/>
  <c r="L70"/>
  <c r="L56"/>
  <c r="L52"/>
  <c r="L42"/>
  <c r="L47"/>
  <c r="L39"/>
  <c r="AF14" i="51"/>
  <c r="AF13"/>
  <c r="AF12"/>
  <c r="AF11"/>
  <c r="AF10"/>
  <c r="AF9"/>
  <c r="AF8"/>
  <c r="AF7"/>
  <c r="AF6"/>
  <c r="AF5"/>
  <c r="AF4"/>
  <c r="AF3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N2"/>
  <c r="Z2"/>
  <c r="AF2"/>
  <c r="AL2"/>
  <c r="N3"/>
  <c r="Z3"/>
  <c r="AL3"/>
  <c r="N4"/>
  <c r="Z4"/>
  <c r="AL4"/>
  <c r="N5"/>
  <c r="Z5"/>
  <c r="AL5"/>
  <c r="N6"/>
  <c r="Z6"/>
  <c r="AL6"/>
  <c r="N7"/>
  <c r="Z7"/>
  <c r="AL7"/>
  <c r="N8"/>
  <c r="Z8"/>
  <c r="AL8"/>
  <c r="N9"/>
  <c r="Z9"/>
  <c r="AL9"/>
  <c r="N10"/>
  <c r="Z10"/>
  <c r="AL10"/>
  <c r="N11"/>
  <c r="Z11"/>
  <c r="AL11"/>
  <c r="N12"/>
  <c r="Z12"/>
  <c r="AL12"/>
  <c r="N13"/>
  <c r="Z13"/>
  <c r="AL13"/>
  <c r="N14"/>
  <c r="Z14"/>
  <c r="AL14"/>
  <c r="N15"/>
  <c r="Z15"/>
  <c r="AL15"/>
  <c r="Z16"/>
  <c r="AL16"/>
  <c r="Z17"/>
  <c r="AL17"/>
  <c r="L844" i="57" l="1"/>
</calcChain>
</file>

<file path=xl/sharedStrings.xml><?xml version="1.0" encoding="utf-8"?>
<sst xmlns="http://schemas.openxmlformats.org/spreadsheetml/2006/main" count="12697" uniqueCount="2058">
  <si>
    <t>SAPBEXq0001</t>
  </si>
  <si>
    <t>X</t>
  </si>
  <si>
    <t>1</t>
  </si>
  <si>
    <t>I</t>
  </si>
  <si>
    <t/>
  </si>
  <si>
    <t>0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</si>
  <si>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</si>
  <si>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</si>
  <si>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</si>
  <si>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</si>
  <si>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</si>
  <si>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</si>
  <si>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</si>
  <si>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</si>
  <si>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</si>
  <si>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</si>
  <si>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</si>
  <si>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</si>
  <si>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</si>
  <si>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</si>
  <si>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</si>
  <si>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</si>
  <si>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</si>
  <si>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</si>
  <si>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</si>
  <si>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</si>
  <si>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</si>
  <si>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</si>
  <si>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</si>
  <si>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</si>
  <si>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</si>
  <si>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</si>
  <si>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</si>
  <si>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</si>
  <si>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</si>
  <si>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</si>
  <si>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</si>
  <si>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</si>
  <si>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</si>
  <si>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</si>
  <si>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</si>
  <si>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</si>
  <si>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</si>
  <si>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</si>
  <si>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</si>
  <si>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</si>
  <si>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</si>
  <si>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</si>
  <si>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</si>
  <si>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</si>
  <si>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</si>
  <si>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</si>
  <si>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</si>
  <si>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</si>
  <si>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</si>
  <si>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</si>
  <si>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</si>
  <si>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</si>
  <si>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</si>
  <si>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</si>
  <si>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</si>
  <si>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</si>
  <si>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</si>
  <si>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</si>
  <si>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</si>
  <si>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</si>
  <si>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</si>
  <si>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</si>
  <si>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</si>
  <si>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</si>
  <si>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</si>
  <si>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</si>
  <si>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</si>
  <si>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</si>
  <si>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</si>
  <si>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</si>
  <si>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</si>
  <si>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</si>
  <si>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</si>
  <si>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</si>
  <si>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</si>
  <si>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</si>
  <si>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</si>
  <si>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</si>
  <si>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</si>
  <si>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</si>
  <si>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</si>
  <si>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</si>
  <si>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</si>
  <si>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</si>
  <si>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</si>
  <si>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</si>
  <si>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</si>
  <si>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</si>
  <si>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</si>
  <si>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</si>
  <si>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</si>
  <si>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</si>
  <si>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</si>
  <si>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</si>
  <si>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</si>
  <si>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</si>
  <si>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</si>
  <si>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</si>
  <si>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</si>
  <si>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</si>
  <si>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</si>
  <si>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</si>
  <si>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</si>
  <si>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</si>
  <si>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</si>
  <si>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</si>
  <si>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</si>
  <si>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</si>
  <si>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</si>
  <si>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</si>
  <si>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</si>
  <si>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</si>
  <si>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</si>
  <si>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</si>
  <si>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</si>
  <si>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</si>
  <si>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</si>
  <si>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</si>
  <si>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</si>
  <si>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</si>
  <si>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</si>
  <si>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</si>
  <si>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</si>
  <si>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</si>
  <si>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</si>
  <si>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</si>
  <si>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</si>
  <si>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</si>
  <si>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</si>
  <si>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</si>
  <si>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</si>
  <si>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</si>
  <si>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</si>
  <si>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</si>
  <si>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0000009002</t>
  </si>
  <si>
    <t>0000000120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</si>
  <si>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</si>
  <si>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</si>
  <si>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</si>
  <si>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</si>
  <si>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</si>
  <si>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</si>
  <si>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</si>
  <si>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</si>
  <si>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</si>
  <si>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</si>
  <si>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</si>
  <si>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</si>
  <si>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</si>
  <si>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</si>
  <si>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</si>
  <si>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</si>
  <si>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</si>
  <si>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</si>
  <si>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</si>
  <si>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</si>
  <si>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</si>
  <si>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</si>
  <si>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</si>
  <si>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</si>
  <si>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</si>
  <si>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</si>
  <si>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</si>
  <si>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</si>
  <si>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</si>
  <si>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</si>
  <si>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</si>
  <si>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</si>
  <si>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</si>
  <si>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</si>
  <si>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</si>
  <si>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</si>
  <si>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</si>
  <si>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</si>
  <si>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</si>
  <si>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</si>
  <si>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</si>
  <si>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</si>
  <si>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</si>
  <si>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</si>
  <si>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</si>
  <si>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</si>
  <si>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</si>
  <si>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</si>
  <si>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</si>
  <si>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</si>
  <si>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</si>
  <si>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</si>
  <si>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</si>
  <si>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</si>
  <si>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</si>
  <si>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</si>
  <si>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</si>
  <si>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</si>
  <si>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</si>
  <si>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</si>
  <si>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</si>
  <si>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</si>
  <si>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</si>
  <si>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</si>
  <si>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</si>
  <si>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</si>
  <si>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</si>
  <si>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</si>
  <si>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</si>
  <si>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JARS Primary Group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</si>
  <si>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</si>
  <si>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</si>
  <si>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</si>
  <si>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</si>
  <si>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</si>
  <si>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</si>
  <si>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</si>
  <si>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</si>
  <si>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</si>
  <si>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</si>
  <si>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</si>
  <si>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</si>
  <si>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</si>
  <si>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</si>
  <si>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</si>
  <si>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</si>
  <si>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</si>
  <si>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</si>
  <si>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</si>
  <si>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</si>
  <si>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</si>
  <si>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</si>
  <si>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SAPBEXq0003</t>
  </si>
  <si>
    <t>Key Figures</t>
  </si>
  <si>
    <t>Actuals</t>
  </si>
  <si>
    <t>Var $</t>
  </si>
  <si>
    <t>F</t>
  </si>
  <si>
    <t>Var %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</si>
  <si>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</si>
  <si>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</si>
  <si>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</si>
  <si>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</si>
  <si>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</si>
  <si>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</si>
  <si>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</si>
  <si>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</si>
  <si>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</si>
  <si>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</si>
  <si>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</si>
  <si>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</si>
  <si>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</si>
  <si>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</si>
  <si>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</si>
  <si>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</si>
  <si>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</si>
  <si>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</si>
  <si>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</si>
  <si>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State &amp; Federal Income Taxes</t>
  </si>
  <si>
    <t>Taxes Other Than Income</t>
  </si>
  <si>
    <t>13</t>
  </si>
  <si>
    <t>7</t>
  </si>
  <si>
    <t>8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</si>
  <si>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</si>
  <si>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</si>
  <si>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</si>
  <si>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</si>
  <si>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</si>
  <si>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</si>
  <si>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</si>
  <si>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</si>
  <si>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</si>
  <si>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</si>
  <si>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</si>
  <si>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</si>
  <si>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</si>
  <si>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</si>
  <si>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</si>
  <si>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</si>
  <si>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</si>
  <si>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</si>
  <si>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</si>
  <si>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</si>
  <si>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</si>
  <si>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</si>
  <si>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</si>
  <si>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</si>
  <si>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</si>
  <si>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</si>
  <si>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</si>
  <si>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</si>
  <si>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</si>
  <si>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</si>
  <si>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</si>
  <si>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</si>
  <si>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</si>
  <si>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</si>
  <si>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</si>
  <si>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</si>
  <si>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</si>
  <si>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</si>
  <si>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</si>
  <si>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</si>
  <si>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</si>
  <si>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</si>
  <si>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</si>
  <si>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</si>
  <si>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</si>
  <si>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</si>
  <si>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</si>
  <si>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</si>
  <si>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</si>
  <si>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</si>
  <si>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</si>
  <si>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</si>
  <si>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</si>
  <si>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</si>
  <si>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</si>
  <si>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</si>
  <si>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</si>
  <si>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</si>
  <si>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</si>
  <si>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</si>
  <si>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</si>
  <si>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</si>
  <si>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</si>
  <si>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</si>
  <si>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</si>
  <si>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</si>
  <si>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</si>
  <si>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</si>
  <si>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</si>
  <si>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</si>
  <si>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</si>
  <si>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</si>
  <si>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</si>
  <si>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</si>
  <si>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</si>
  <si>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</si>
  <si>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</si>
  <si>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</si>
  <si>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</si>
  <si>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</si>
  <si>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</si>
  <si>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</si>
  <si>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</si>
  <si>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</si>
  <si>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</si>
  <si>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</si>
  <si>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</si>
  <si>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</si>
  <si>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</si>
  <si>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</si>
  <si>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</si>
  <si>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</si>
  <si>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</si>
  <si>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</si>
  <si>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</si>
  <si>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</si>
  <si>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</si>
  <si>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FERC Regional Assignment</t>
  </si>
  <si>
    <t>16</t>
  </si>
  <si>
    <t>0000009001</t>
  </si>
  <si>
    <t>45GNYLS3V6HRAXCFZ22SH6BK1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</si>
  <si>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</si>
  <si>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</si>
  <si>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</si>
  <si>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</si>
  <si>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</si>
  <si>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</si>
  <si>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</si>
  <si>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</si>
  <si>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</si>
  <si>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</si>
  <si>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</si>
  <si>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</si>
  <si>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</si>
  <si>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4FL36T61CYHGU4IKVAS7WE3TD</t>
  </si>
  <si>
    <t>0PCALMON</t>
  </si>
  <si>
    <t>P</t>
  </si>
  <si>
    <t>40</t>
  </si>
  <si>
    <t>Calendar Year/Month</t>
  </si>
  <si>
    <t>20</t>
  </si>
  <si>
    <t>ZISJARS01___F00014</t>
  </si>
  <si>
    <t>ZSFRCACT</t>
  </si>
  <si>
    <t>ZJRSCLMN</t>
  </si>
  <si>
    <t>ZISJARS01___F00025</t>
  </si>
  <si>
    <t>ZPMETHOD</t>
  </si>
  <si>
    <t>ZISJARS01___F00024</t>
  </si>
  <si>
    <t>ZSVERSN</t>
  </si>
  <si>
    <t>ZSFACTOR</t>
  </si>
  <si>
    <t>E</t>
  </si>
  <si>
    <t>NUTIL</t>
  </si>
  <si>
    <t>ZS_JPG</t>
  </si>
  <si>
    <t>BA_PCTRN</t>
  </si>
  <si>
    <t>PCtr Node</t>
  </si>
  <si>
    <t>0S_COCD</t>
  </si>
  <si>
    <t>Company Code</t>
  </si>
  <si>
    <t>4FL36QLV1F8YMM16XA04JQJ81</t>
  </si>
  <si>
    <t>4FL36QTJKDUO58KN342GTSHXT</t>
  </si>
  <si>
    <t>4FL36R183CGDNV438Y4T3UGNL</t>
  </si>
  <si>
    <t>4FL36R8WMB236HNJES75DWFDD</t>
  </si>
  <si>
    <t>4FL36RGL59NSP46ZKM9HNYE35</t>
  </si>
  <si>
    <t>4FL36RO9O89I7QQFQGBTY0CSX</t>
  </si>
  <si>
    <t>4FL36RVY76V7QD9VWAE682BIP</t>
  </si>
  <si>
    <t>4FL36S3MQ5GX8ZTC24GII4A8H</t>
  </si>
  <si>
    <t>4FL36SBB942MRMCS7YIUS68Y9</t>
  </si>
  <si>
    <t>4FL38C7T8Y2CBNWEORK7YGWK1</t>
  </si>
  <si>
    <t>wc Jurisdictional Areas 13 mth avg</t>
  </si>
  <si>
    <t>22</t>
  </si>
  <si>
    <t>4FL36SIZS2OCA8W8DSL7287O1</t>
  </si>
  <si>
    <t>25</t>
  </si>
  <si>
    <t>4FL36SQOB1A1SVFOJMNJCA6DT</t>
  </si>
  <si>
    <t>4FL38CFHRWO1UAFUULMK8IV9T</t>
  </si>
  <si>
    <t>total balance</t>
  </si>
  <si>
    <t>ELEM</t>
  </si>
  <si>
    <t>3XZQA4OL3EMHDY9K22YCV464R</t>
  </si>
  <si>
    <t>ZDC_JARSBALANCE</t>
  </si>
  <si>
    <t>Balance</t>
  </si>
  <si>
    <t>4FL38CN6AV9RCWZB0FOWIKTZL</t>
  </si>
  <si>
    <t>4FL38CUUTTVGVJIR69R8SMSPD</t>
  </si>
  <si>
    <t>calif balance</t>
  </si>
  <si>
    <t>4FNHK0E95EEABVX5A1IN62U35</t>
  </si>
  <si>
    <t>4FL38D2JCSH6E627C3TL2ORF5</t>
  </si>
  <si>
    <t>oregon balance</t>
  </si>
  <si>
    <t>4FNHK0LXOCZZUIGLFVKZG4SSX</t>
  </si>
  <si>
    <t>4FL38DA7VR2VWSLNHXVXCQQ4X</t>
  </si>
  <si>
    <t>wash balance</t>
  </si>
  <si>
    <t>4FNHK0TM7BLPD501LPNBQ6RIP</t>
  </si>
  <si>
    <t>4FL38DHWEPOLFF53NRY9MSOUP</t>
  </si>
  <si>
    <t>id-ppl balance</t>
  </si>
  <si>
    <t>4FNHK11AQA7EVRJHRJPO08Q8H</t>
  </si>
  <si>
    <t>4FL38DPKXOAAY1OJTM0LWUNKH</t>
  </si>
  <si>
    <t>mont balance</t>
  </si>
  <si>
    <t>4FNHK18Z98T4EE2XXDS0AAOY9</t>
  </si>
  <si>
    <t>4FL38DX9GMW0GO7ZZG2Y6WMA9</t>
  </si>
  <si>
    <t>wy-ppl balance</t>
  </si>
  <si>
    <t>4FNHK1GNS7ETX0ME37UCKCNO1</t>
  </si>
  <si>
    <t>0014</t>
  </si>
  <si>
    <t>4FL38E4XZLHPZARG5A5AGYL01</t>
  </si>
  <si>
    <t>utah balance</t>
  </si>
  <si>
    <t>0015</t>
  </si>
  <si>
    <t>4FNHK1OCB60JFN5U91WOUEMDT</t>
  </si>
  <si>
    <t>0016</t>
  </si>
  <si>
    <t>4FL38ECMIK3FHXAWB47MR0JPT</t>
  </si>
  <si>
    <t>idaho balance</t>
  </si>
  <si>
    <t>0017</t>
  </si>
  <si>
    <t>4FNHK1W0U4M8Y9PAEVZ14GL3L</t>
  </si>
  <si>
    <t>0018</t>
  </si>
  <si>
    <t>4FL38EKB1IP50JUCGY9Z12IFL</t>
  </si>
  <si>
    <t>wy-upl balance</t>
  </si>
  <si>
    <t>0019</t>
  </si>
  <si>
    <t>4FNHK23PD37YGW8QKQ1DEIJTD</t>
  </si>
  <si>
    <t>0020</t>
  </si>
  <si>
    <t>4FL38ERZKHAUJ6DSMSCBB4H5D</t>
  </si>
  <si>
    <t>ferc balance</t>
  </si>
  <si>
    <t>0021</t>
  </si>
  <si>
    <t>4FNHK2BDW1TNZIS6QK3POKIJ5</t>
  </si>
  <si>
    <t>0022</t>
  </si>
  <si>
    <t>4FL38EZO3FWK1SX8SMENL6FV5</t>
  </si>
  <si>
    <t>other balance</t>
  </si>
  <si>
    <t>0023</t>
  </si>
  <si>
    <t>4FNHK2J2F0FDI5BMWE61YMH8X</t>
  </si>
  <si>
    <t>0024</t>
  </si>
  <si>
    <t>4FL38F7CMEI9KFGOYGGZV8EKX</t>
  </si>
  <si>
    <t>nutil balance</t>
  </si>
  <si>
    <t>0025</t>
  </si>
  <si>
    <t>4FNHK2QQXZ130RV3288E8OFYP</t>
  </si>
  <si>
    <t>0026</t>
  </si>
  <si>
    <t>4FL36PYTGJFU2QEUFRT3PKN2P</t>
  </si>
  <si>
    <t>0000010003</t>
  </si>
  <si>
    <t>ZMJRS_C1</t>
  </si>
  <si>
    <t>0000000121</t>
  </si>
  <si>
    <t>WC JARS - Jurisdiction by FERC Account 13 Mth Avg</t>
  </si>
  <si>
    <t>28</t>
  </si>
  <si>
    <t>18</t>
  </si>
  <si>
    <t>23</t>
  </si>
  <si>
    <t>26</t>
  </si>
  <si>
    <t>17</t>
  </si>
  <si>
    <t>19</t>
  </si>
  <si>
    <t>21</t>
  </si>
  <si>
    <t>24</t>
  </si>
  <si>
    <t>27</t>
  </si>
  <si>
    <t>*</t>
  </si>
  <si>
    <t>JARS Reg Alloc Mthd</t>
  </si>
  <si>
    <t>JARS Calendar Month</t>
  </si>
  <si>
    <t>4FPHOWNOAKECP6492HYU0SIXD</t>
  </si>
  <si>
    <t>0P_BVER1</t>
  </si>
  <si>
    <t>4FPHOT8RV6R0F5H2H4XDJX3GX</t>
  </si>
  <si>
    <t>4FPHOTGGE5CPXS0IMYZPTZ26P</t>
  </si>
  <si>
    <t>4FPHOTO4X3YFGEJYST22410WH</t>
  </si>
  <si>
    <t>4FPHOTVTG2K4Z13EYN4EE2ZM9</t>
  </si>
  <si>
    <t>4FPHOU3HZ15UHNMV4H6QO4YC1</t>
  </si>
  <si>
    <t>4FPHOUB6HZRK0A6BAB92Y6X1T</t>
  </si>
  <si>
    <t>4FPHOUIV0YD9IWPRG5BF88VRL</t>
  </si>
  <si>
    <t>4FPHOUQJJWYZ1J97LZDRIAUHD</t>
  </si>
  <si>
    <t>4FPHOVDL4SS3LEVK3HKSCGQMP</t>
  </si>
  <si>
    <t>4FPHOUY82VKOK5SNRTG3SCT75</t>
  </si>
  <si>
    <t>4FPHOV5WLU6E2SC3XNIG2ERWX</t>
  </si>
  <si>
    <t>4FPHOVL9NRDT41F09BN4MIPCH</t>
  </si>
  <si>
    <t>13 mth total actuals</t>
  </si>
  <si>
    <t>4FPHR4O5T0J5PYPLUOCQR95G1</t>
  </si>
  <si>
    <t>4FPHOVSY6PZIMNYGF5PGWKO29</t>
  </si>
  <si>
    <t>4FPHR4VUBZ4V8L920IF31B45T</t>
  </si>
  <si>
    <t>4FPHOW0MPOL85AHWKZRT6MMS1</t>
  </si>
  <si>
    <t>4FPHOW8B8N6XNX1CQTU5GOLHT</t>
  </si>
  <si>
    <t>4FPHOSLQAAXVV9UPZMQCPR7BL</t>
  </si>
  <si>
    <t>WC JARS - Variance by FERC Account (13 Mth Avg)</t>
  </si>
  <si>
    <t>Calendar Year/Month (Single Value, Required Entry)</t>
  </si>
  <si>
    <t>Allocation Method (Mandatory, Single Value)</t>
  </si>
  <si>
    <t>Regulatory Assets</t>
  </si>
  <si>
    <t>201306</t>
  </si>
  <si>
    <t>06/2013</t>
  </si>
  <si>
    <t>JUN 2013</t>
  </si>
  <si>
    <t>201106</t>
  </si>
  <si>
    <t>06/2011</t>
  </si>
  <si>
    <t>JUN 2011</t>
  </si>
  <si>
    <t>Factor 2010 Protocol</t>
  </si>
  <si>
    <t>1000</t>
  </si>
  <si>
    <t>PacifiCorp</t>
  </si>
  <si>
    <t>2010</t>
  </si>
  <si>
    <t>Interwest Mining Company</t>
  </si>
  <si>
    <t>2030</t>
  </si>
  <si>
    <t>Glenrock Coal Company</t>
  </si>
  <si>
    <t>2040</t>
  </si>
  <si>
    <t>Centralia Mining Company</t>
  </si>
  <si>
    <t>2050</t>
  </si>
  <si>
    <t>Energy West Mining Comp</t>
  </si>
  <si>
    <t>2060</t>
  </si>
  <si>
    <t>Fossil Rock Fuels, LLC</t>
  </si>
  <si>
    <t>13 mth total  Actuals / Detailed Plan</t>
  </si>
  <si>
    <t>0RETROPOST</t>
  </si>
  <si>
    <t>Post to Prev. Allwd</t>
  </si>
  <si>
    <t>0OFYEAR</t>
  </si>
  <si>
    <t>Open Fiscal Year</t>
  </si>
  <si>
    <t>0OFPER3</t>
  </si>
  <si>
    <t>Open Posting Period</t>
  </si>
  <si>
    <t>0OFPER</t>
  </si>
  <si>
    <t>Open FY Period</t>
  </si>
  <si>
    <t>0SEGMENT</t>
  </si>
  <si>
    <t>Segment</t>
  </si>
  <si>
    <t>0RESP_USER</t>
  </si>
  <si>
    <t>Person Responsible</t>
  </si>
  <si>
    <t>0PCA_HIEND</t>
  </si>
  <si>
    <t>Hierarchy Area</t>
  </si>
  <si>
    <t>0PCA_DEPART</t>
  </si>
  <si>
    <t>Department</t>
  </si>
  <si>
    <t>4ULU7S71E2M09P216W2YK1ZO1</t>
  </si>
  <si>
    <t>1242000</t>
  </si>
  <si>
    <t>PAC PWR-INT FREE LN</t>
  </si>
  <si>
    <t>INT FREE-PPL</t>
  </si>
  <si>
    <t>OTHER</t>
  </si>
  <si>
    <t>WA</t>
  </si>
  <si>
    <t>1243200</t>
  </si>
  <si>
    <t>OR-VAR WEATHER LOANS</t>
  </si>
  <si>
    <t>INT BEARING VAR%-PPL</t>
  </si>
  <si>
    <t>OR</t>
  </si>
  <si>
    <t>1244100</t>
  </si>
  <si>
    <t>ENERGY FINANSWER</t>
  </si>
  <si>
    <t>SO</t>
  </si>
  <si>
    <t>UT</t>
  </si>
  <si>
    <t>1244500</t>
  </si>
  <si>
    <t>HOME COMFORT</t>
  </si>
  <si>
    <t>CA</t>
  </si>
  <si>
    <t>1244900</t>
  </si>
  <si>
    <t>FINANSWER 12,000</t>
  </si>
  <si>
    <t>"FINANSWER 12,000"</t>
  </si>
  <si>
    <t>WYU</t>
  </si>
  <si>
    <t>1245300</t>
  </si>
  <si>
    <t>IRRIGATION FINANSW</t>
  </si>
  <si>
    <t>IRRIGATION FINANSWER</t>
  </si>
  <si>
    <t>1245400</t>
  </si>
  <si>
    <t>RETROFIT ENGY FINANS</t>
  </si>
  <si>
    <t>RETRO ENERGY FINANS</t>
  </si>
  <si>
    <t>1247000</t>
  </si>
  <si>
    <t>ELI/GAWL LOANS (CSS)</t>
  </si>
  <si>
    <t>ELI/GAWL SYSTEM</t>
  </si>
  <si>
    <t>IDU</t>
  </si>
  <si>
    <t>WYP</t>
  </si>
  <si>
    <t>1247100</t>
  </si>
  <si>
    <t>CSS/ELI SYSTEM LOANS</t>
  </si>
  <si>
    <t>CSS/ELI SYSTEM</t>
  </si>
  <si>
    <t>1249000</t>
  </si>
  <si>
    <t>RESV UNCOLL ESC&amp;WZ</t>
  </si>
  <si>
    <t>ESC - RESERVE</t>
  </si>
  <si>
    <t>1822200</t>
  </si>
  <si>
    <t>UNRECOVER-TROJAN</t>
  </si>
  <si>
    <t>111494</t>
  </si>
  <si>
    <t>UNRECOVERED PLANT - TROJAN - CREDITS - D</t>
  </si>
  <si>
    <t>TROJP</t>
  </si>
  <si>
    <t>185801</t>
  </si>
  <si>
    <t>UNRECOVD PLANT - TROJAN-DR</t>
  </si>
  <si>
    <t>185802</t>
  </si>
  <si>
    <t>UNRECOVD PLANT - TROJAN-CR-DEP'N</t>
  </si>
  <si>
    <t>185803</t>
  </si>
  <si>
    <t>UNRECOVD PLANT - TROJAN-DECOM-DR</t>
  </si>
  <si>
    <t>TROJD</t>
  </si>
  <si>
    <t>185804</t>
  </si>
  <si>
    <t>UNRECOVD PLANT - TROJAN-DECOM-CR</t>
  </si>
  <si>
    <t>1822410</t>
  </si>
  <si>
    <t>UNRECOV PLANT-NAUGHT</t>
  </si>
  <si>
    <t>185825</t>
  </si>
  <si>
    <t>Reg Asset - UT - Naughton U3 Costs</t>
  </si>
  <si>
    <t>185826</t>
  </si>
  <si>
    <t>Reg Asset - WY - Naughton U3 Costs</t>
  </si>
  <si>
    <t>1822600</t>
  </si>
  <si>
    <t>UNRECOVER-TRAIL MTN</t>
  </si>
  <si>
    <t>187058</t>
  </si>
  <si>
    <t>Trail Mountain Mine Closure Costs</t>
  </si>
  <si>
    <t>SE</t>
  </si>
  <si>
    <t>187059</t>
  </si>
  <si>
    <t>TRAIL MTN MINE UNRECOVERED INVEST</t>
  </si>
  <si>
    <t>1822700</t>
  </si>
  <si>
    <t>UNRECOVER-POWERDALE</t>
  </si>
  <si>
    <t>185821</t>
  </si>
  <si>
    <t>UNRECOVERED PLANT - POWERDALE HYDRO PLAN</t>
  </si>
  <si>
    <t>SG-P</t>
  </si>
  <si>
    <t>1823910</t>
  </si>
  <si>
    <t>ENVIR CST UNDR AMORT</t>
  </si>
  <si>
    <t>102191</t>
  </si>
  <si>
    <t>ASTORIA YOUNGS BAY CLEANUP</t>
  </si>
  <si>
    <t>102324</t>
  </si>
  <si>
    <t>DSM RETAIL MINOR SITES</t>
  </si>
  <si>
    <t>102325</t>
  </si>
  <si>
    <t>ASTORIA YOUNG'S BAY CLEANUP</t>
  </si>
  <si>
    <t>102326</t>
  </si>
  <si>
    <t>UTAH METALS CLEANUP</t>
  </si>
  <si>
    <t>102463</t>
  </si>
  <si>
    <t>D-SM RETAIL MINOR SITES</t>
  </si>
  <si>
    <t>102464</t>
  </si>
  <si>
    <t>102467</t>
  </si>
  <si>
    <t>THIRD WEST SUBSTATION CLEANUP</t>
  </si>
  <si>
    <t>102477</t>
  </si>
  <si>
    <t>SALT LAKE CITY AUTO</t>
  </si>
  <si>
    <t>102570</t>
  </si>
  <si>
    <t>102571</t>
  </si>
  <si>
    <t>102584</t>
  </si>
  <si>
    <t>WASHINGTON NON-DEFERRED COSTS</t>
  </si>
  <si>
    <t>102661</t>
  </si>
  <si>
    <t>ASTORIA YOUNG BAY CLEANUP</t>
  </si>
  <si>
    <t>102771</t>
  </si>
  <si>
    <t>ENVIRONMENTAL COST UNDER AMORTIZATION</t>
  </si>
  <si>
    <t>103407</t>
  </si>
  <si>
    <t>103408</t>
  </si>
  <si>
    <t>103409</t>
  </si>
  <si>
    <t>103410</t>
  </si>
  <si>
    <t>103411</t>
  </si>
  <si>
    <t>103412</t>
  </si>
  <si>
    <t>103413</t>
  </si>
  <si>
    <t>103414</t>
  </si>
  <si>
    <t>103415</t>
  </si>
  <si>
    <t>103416</t>
  </si>
  <si>
    <t>103417</t>
  </si>
  <si>
    <t>103418</t>
  </si>
  <si>
    <t>103419</t>
  </si>
  <si>
    <t>103420</t>
  </si>
  <si>
    <t>103421</t>
  </si>
  <si>
    <t>SILVER BELL MINE ENVIRONMENTAL REMED</t>
  </si>
  <si>
    <t>103422</t>
  </si>
  <si>
    <t>103423</t>
  </si>
  <si>
    <t>103424</t>
  </si>
  <si>
    <t>103425</t>
  </si>
  <si>
    <t>103426</t>
  </si>
  <si>
    <t>103434</t>
  </si>
  <si>
    <t>103435</t>
  </si>
  <si>
    <t>103436</t>
  </si>
  <si>
    <t>103437</t>
  </si>
  <si>
    <t>103438</t>
  </si>
  <si>
    <t>103439</t>
  </si>
  <si>
    <t>103440</t>
  </si>
  <si>
    <t>103441</t>
  </si>
  <si>
    <t>103442</t>
  </si>
  <si>
    <t>103443</t>
  </si>
  <si>
    <t>103444</t>
  </si>
  <si>
    <t>103445</t>
  </si>
  <si>
    <t>American Barrel (UT)</t>
  </si>
  <si>
    <t>103446</t>
  </si>
  <si>
    <t>Astoria/Unocal (Downtown)</t>
  </si>
  <si>
    <t>103447</t>
  </si>
  <si>
    <t>Big Fork Hydro Plant (MT)</t>
  </si>
  <si>
    <t>103448</t>
  </si>
  <si>
    <t>Bridger Coal Fuel Oil Spill</t>
  </si>
  <si>
    <t>103449</t>
  </si>
  <si>
    <t>Bridger FGD Pond 1 Closure</t>
  </si>
  <si>
    <t>103450</t>
  </si>
  <si>
    <t>Bridger Plant Oil Spills</t>
  </si>
  <si>
    <t>103451</t>
  </si>
  <si>
    <t>Cedar Stream Plant (UT)</t>
  </si>
  <si>
    <t>103452</t>
  </si>
  <si>
    <t>Dave Johnston Oil Spill</t>
  </si>
  <si>
    <t>103453</t>
  </si>
  <si>
    <t>Eugene MGP (50% PCRP)</t>
  </si>
  <si>
    <t>103454</t>
  </si>
  <si>
    <t>Everett MGP (2/3 PCRP)</t>
  </si>
  <si>
    <t>103456</t>
  </si>
  <si>
    <t>Huntington Ash Landfill</t>
  </si>
  <si>
    <t>103457</t>
  </si>
  <si>
    <t>Idaho Falls Pole Yard</t>
  </si>
  <si>
    <t>103458</t>
  </si>
  <si>
    <t>Jordan Plant Substation</t>
  </si>
  <si>
    <t>103459</t>
  </si>
  <si>
    <t>Little Mountain Gas Plant</t>
  </si>
  <si>
    <t>103460</t>
  </si>
  <si>
    <t>Montague Ranch (CA)</t>
  </si>
  <si>
    <t>103461</t>
  </si>
  <si>
    <t>Naughton FGD Pond Closure</t>
  </si>
  <si>
    <t>103462</t>
  </si>
  <si>
    <t>Ogden MGP</t>
  </si>
  <si>
    <t>103464</t>
  </si>
  <si>
    <t>Powerdale Hydro Plant</t>
  </si>
  <si>
    <t>103465</t>
  </si>
  <si>
    <t>Tacoma A St. (25% PCRP)</t>
  </si>
  <si>
    <t>103466</t>
  </si>
  <si>
    <t>Portland Harbor Service Ctr</t>
  </si>
  <si>
    <t>103467</t>
  </si>
  <si>
    <t>Wyodak Fuel Oil Spill</t>
  </si>
  <si>
    <t>103585</t>
  </si>
  <si>
    <t>CLINE FALLS-HYDRO</t>
  </si>
  <si>
    <t>1823920</t>
  </si>
  <si>
    <t>DSR COSTS AMORTIZED</t>
  </si>
  <si>
    <t>102030</t>
  </si>
  <si>
    <t>ENERGY FINANSWER - WASHINGTON</t>
  </si>
  <si>
    <t>102032</t>
  </si>
  <si>
    <t>INDUSTRIAL FINANSWER - WASHINGTON</t>
  </si>
  <si>
    <t>102033</t>
  </si>
  <si>
    <t>LOW INCOME - WASHINGTON</t>
  </si>
  <si>
    <t>102034</t>
  </si>
  <si>
    <t>SELF AUDIT - WASHINGTON</t>
  </si>
  <si>
    <t>102036</t>
  </si>
  <si>
    <t>COMMERCIAL SMALL RETROFIT - WASHINGTON</t>
  </si>
  <si>
    <t>102037</t>
  </si>
  <si>
    <t>INDUSTRIAL SMALL RETROFIT - WASHINGTON</t>
  </si>
  <si>
    <t>102038</t>
  </si>
  <si>
    <t>COMMERCIAL RETROFIT LIGHTING - WASHINGTO</t>
  </si>
  <si>
    <t>102039</t>
  </si>
  <si>
    <t>INDUSTRIAL RETROFIT LIGHTING-WA</t>
  </si>
  <si>
    <t>102040</t>
  </si>
  <si>
    <t>NEEA - WASHINGTON</t>
  </si>
  <si>
    <t>102043</t>
  </si>
  <si>
    <t>ENERGY CODE DEVELOPMENT</t>
  </si>
  <si>
    <t>102044</t>
  </si>
  <si>
    <t>HOME COMFORT - WASHINGTON</t>
  </si>
  <si>
    <t>102045</t>
  </si>
  <si>
    <t>WEATHERIZATION - WASHINGTON</t>
  </si>
  <si>
    <t>102046</t>
  </si>
  <si>
    <t>HASSLE FREE</t>
  </si>
  <si>
    <t>102072</t>
  </si>
  <si>
    <t>COMPACT FLUORESCENT LAMPS - WASHINGTON</t>
  </si>
  <si>
    <t>102127</t>
  </si>
  <si>
    <t>RESIDENTIAL PROGRAM RESEARCH - WA</t>
  </si>
  <si>
    <t>102128</t>
  </si>
  <si>
    <t>WA REVENUE RECOVERY - SBC OFFSET</t>
  </si>
  <si>
    <t>102131</t>
  </si>
  <si>
    <t>ENERGY FINANSWER - UTAH 2001/2002</t>
  </si>
  <si>
    <t>102133</t>
  </si>
  <si>
    <t>INDUSTRIAL FINANSWER - UTAH 2001/2002</t>
  </si>
  <si>
    <t>102138</t>
  </si>
  <si>
    <t>COMPACT FLUOR LAMPS (CFL) UT 2001/2002</t>
  </si>
  <si>
    <t>102147</t>
  </si>
  <si>
    <t>COMMERCIAL SMALL RETROFIT - UT 2001/2002</t>
  </si>
  <si>
    <t>102148</t>
  </si>
  <si>
    <t>INDUSTRIAL SMALL RETROFIT - UT 2002</t>
  </si>
  <si>
    <t>102149</t>
  </si>
  <si>
    <t>COMMERCIAL RETROFIT LIGHTING - UT 2001/2</t>
  </si>
  <si>
    <t>102150</t>
  </si>
  <si>
    <t>INDUSTRIAL RETROFIT LIGHTING - UT 2001/2</t>
  </si>
  <si>
    <t>102158</t>
  </si>
  <si>
    <t>ENERGY FINANSWER - WYP - 2002</t>
  </si>
  <si>
    <t>102159</t>
  </si>
  <si>
    <t>INDUSTRIAL FINANSWER - WYP - 2002</t>
  </si>
  <si>
    <t>102160</t>
  </si>
  <si>
    <t>SELF AUDIT - WYP - 2002</t>
  </si>
  <si>
    <t>102161</t>
  </si>
  <si>
    <t>SELF AUDIT - WYU - 2002</t>
  </si>
  <si>
    <t>102185</t>
  </si>
  <si>
    <t>WEB AUDIT PILOT - WA</t>
  </si>
  <si>
    <t>102186</t>
  </si>
  <si>
    <t>APPLIANCE REBATE - WA</t>
  </si>
  <si>
    <t>102195</t>
  </si>
  <si>
    <t>INDUSTRIAL RETROFIT LIGHTING - UT 2002</t>
  </si>
  <si>
    <t>102196</t>
  </si>
  <si>
    <t>POWER FORWARD UT 2002</t>
  </si>
  <si>
    <t>102205</t>
  </si>
  <si>
    <t>A/C LOAD CONTROL PGM - RESIDENTIAL - UT</t>
  </si>
  <si>
    <t>102206</t>
  </si>
  <si>
    <t>SCHOOL ENERGY EDUCATION - WA</t>
  </si>
  <si>
    <t>102208</t>
  </si>
  <si>
    <t>COMPACT FLUORESCENT LAMPS (CFL) - WYP 20</t>
  </si>
  <si>
    <t>102209</t>
  </si>
  <si>
    <t>AIR CONDITIONING - UT 2002</t>
  </si>
  <si>
    <t>102210</t>
  </si>
  <si>
    <t>HASSELFREE EFFICIENCY - IDU 2003</t>
  </si>
  <si>
    <t>102213</t>
  </si>
  <si>
    <t>REFRIGERATOR RECYCLING PGM - UT 2003</t>
  </si>
  <si>
    <t>102214</t>
  </si>
  <si>
    <t>REFRIGERATOR RECYCLING PGM - WA</t>
  </si>
  <si>
    <t>102215</t>
  </si>
  <si>
    <t>REFRIGERATOR RECYCLING - WYP 2003</t>
  </si>
  <si>
    <t>102223</t>
  </si>
  <si>
    <t>A/C LOAD CONTROL - RESIDENTIAL UT 2003</t>
  </si>
  <si>
    <t>102225</t>
  </si>
  <si>
    <t>AIR CONDITIONING - UT 2003</t>
  </si>
  <si>
    <t>102226</t>
  </si>
  <si>
    <t>COMMERCIAL RETROFIT LIGHTING - UT 2003</t>
  </si>
  <si>
    <t>102227</t>
  </si>
  <si>
    <t>COMMERCIAL SMALL RETROFIT - UT 2003</t>
  </si>
  <si>
    <t>102228</t>
  </si>
  <si>
    <t>COMPACT FLOURESCENT LAMP (CFL) - UT 2002</t>
  </si>
  <si>
    <t>102229</t>
  </si>
  <si>
    <t>ENERGY FINANSWER - UT 2003</t>
  </si>
  <si>
    <t>102230</t>
  </si>
  <si>
    <t>INDUSTRIAL FINANSWER - UT 2003</t>
  </si>
  <si>
    <t>102231</t>
  </si>
  <si>
    <t>INDUSTRIAL RETROFIT LIGHTING - UT 2003</t>
  </si>
  <si>
    <t>102232</t>
  </si>
  <si>
    <t>INDUSTRIAL SMALL RETROFIT - UTAH - 2003</t>
  </si>
  <si>
    <t>102233</t>
  </si>
  <si>
    <t>POWER FORWARD - UT 2003</t>
  </si>
  <si>
    <t>102236</t>
  </si>
  <si>
    <t>COMPACT FLUORESCENT LAMPS - WYP 2003</t>
  </si>
  <si>
    <t>102237</t>
  </si>
  <si>
    <t>ENERGY FINANSWER - WYP 2003</t>
  </si>
  <si>
    <t>102238</t>
  </si>
  <si>
    <t>INDUSTRIAL FINANSWER - WYP 2003</t>
  </si>
  <si>
    <t>102239</t>
  </si>
  <si>
    <t>SELF AUDIT - WYOMING - PPL 2003</t>
  </si>
  <si>
    <t>102245</t>
  </si>
  <si>
    <t>CA REVENUE RECOVERY - BALANCING ACCT</t>
  </si>
  <si>
    <t>102327</t>
  </si>
  <si>
    <t>COMMERCIAL SELF-DIRECT UT 2003</t>
  </si>
  <si>
    <t>102328</t>
  </si>
  <si>
    <t>INDUSTRIAL SELF-DIRECT UT 2003</t>
  </si>
  <si>
    <t>102336</t>
  </si>
  <si>
    <t>LOW INCOME - UTAH - 2004</t>
  </si>
  <si>
    <t>102337</t>
  </si>
  <si>
    <t>REFRIGERATOR RECYCLING PGM - UT 2004</t>
  </si>
  <si>
    <t>102338</t>
  </si>
  <si>
    <t>AC LOAD CONTROL - RESIDENTIAL UT 2004</t>
  </si>
  <si>
    <t>102339</t>
  </si>
  <si>
    <t>AIR CONDITIONING - UT 2004</t>
  </si>
  <si>
    <t>102340</t>
  </si>
  <si>
    <t>COMMERCIAL RETROFIT LIGHTING - UT 2004</t>
  </si>
  <si>
    <t>102341</t>
  </si>
  <si>
    <t>COMMERCIAL SMALL RETROFIT - UT 2004</t>
  </si>
  <si>
    <t>102342</t>
  </si>
  <si>
    <t>COMPACT FLOURESCENT LAMPS (CFL) UT 2004</t>
  </si>
  <si>
    <t>102343</t>
  </si>
  <si>
    <t>ENERGY FINANSWER - UT 2004</t>
  </si>
  <si>
    <t>102344</t>
  </si>
  <si>
    <t>INDUSTRIAL FINANSWER - UT 2004</t>
  </si>
  <si>
    <t>102345</t>
  </si>
  <si>
    <t>INDUSTRIAL RETROFIT - UT 2004</t>
  </si>
  <si>
    <t>102346</t>
  </si>
  <si>
    <t>INDUSTRIAL SMALL RETROFIT - UT 2004</t>
  </si>
  <si>
    <t>102347</t>
  </si>
  <si>
    <t>POWER FORWARD - UT 2004</t>
  </si>
  <si>
    <t>102348</t>
  </si>
  <si>
    <t>COMMERCIAL SELF-DIRECT - UT 2004</t>
  </si>
  <si>
    <t>102349</t>
  </si>
  <si>
    <t>INDUSTRIAL SELF-DIRECT - UT 2004</t>
  </si>
  <si>
    <t>102351</t>
  </si>
  <si>
    <t>ENERGY FINANSWER - ID/UT 2004</t>
  </si>
  <si>
    <t>102360</t>
  </si>
  <si>
    <t>REFRIGERATOR RECYCLING PGM - WYP 2004</t>
  </si>
  <si>
    <t>102362</t>
  </si>
  <si>
    <t>ENERGY FINANSWER - WYP 2004</t>
  </si>
  <si>
    <t>102363</t>
  </si>
  <si>
    <t>INDUSTRIAL FINANSWER - WYP 2004</t>
  </si>
  <si>
    <t>102364</t>
  </si>
  <si>
    <t>SELF AUDIT - WYOMING - PPL 2004</t>
  </si>
  <si>
    <t>102443</t>
  </si>
  <si>
    <t>ESIDENTIAL NEW CONSTRUCTION - WASHINGTON</t>
  </si>
  <si>
    <t>102444</t>
  </si>
  <si>
    <t>RESIDENTIAL NEW CONSTRUCTION - UTAH - 20</t>
  </si>
  <si>
    <t>102458</t>
  </si>
  <si>
    <t>COMMERCIAL FINANSWER EXPRESS - WASHINGTO</t>
  </si>
  <si>
    <t>102459</t>
  </si>
  <si>
    <t>INDUSTRIAL FINANSWER EXPRESS - WASHINGTO</t>
  </si>
  <si>
    <t>102460</t>
  </si>
  <si>
    <t>COMMERCIAL FINANSWER EXPRESS - UTAH - 20</t>
  </si>
  <si>
    <t>102461</t>
  </si>
  <si>
    <t>INDUSTRIAL FINANSWER EXPRESS - UTAH - 20</t>
  </si>
  <si>
    <t>102462</t>
  </si>
  <si>
    <t>UTAH REVENUE RECOVERY - SBC OFFSET</t>
  </si>
  <si>
    <t>102502</t>
  </si>
  <si>
    <t>RETROFIT COMMISSIONING PROGRAM  - UTAH</t>
  </si>
  <si>
    <t>102503</t>
  </si>
  <si>
    <t>C&amp;I LIGHTING LOAD CONTROL  - UTAH - 2004</t>
  </si>
  <si>
    <t>102504</t>
  </si>
  <si>
    <t>REFRIGERATOR RECYCLING PGM - IDAHO - 200</t>
  </si>
  <si>
    <t>102506</t>
  </si>
  <si>
    <t>COMMERCIAL FINANSWER EXPRESS - IDAHO - 2</t>
  </si>
  <si>
    <t>102507</t>
  </si>
  <si>
    <t>INDUSTRIAL FINANSWER EXPRESS - IDAHO - 2</t>
  </si>
  <si>
    <t>102508</t>
  </si>
  <si>
    <t>IRRIGATION EFFICIENCY PROGRAM - IDAHO -</t>
  </si>
  <si>
    <t>102518</t>
  </si>
  <si>
    <t>ENERGY FINANSWER - ID/UT 2005</t>
  </si>
  <si>
    <t>102525</t>
  </si>
  <si>
    <t>102528</t>
  </si>
  <si>
    <t>102529</t>
  </si>
  <si>
    <t>102530</t>
  </si>
  <si>
    <t>102532</t>
  </si>
  <si>
    <t>LOW INCOME - UTAH - 2005</t>
  </si>
  <si>
    <t>102533</t>
  </si>
  <si>
    <t>REFRIGERATOR RECYCLING PGM- UTAH - 2005</t>
  </si>
  <si>
    <t>102534</t>
  </si>
  <si>
    <t>A/C LOAD CONTROL - RESIDENTIAL/UTAH - 20</t>
  </si>
  <si>
    <t>102535</t>
  </si>
  <si>
    <t>AIR CONDITIONING - UTAH - 2005</t>
  </si>
  <si>
    <t>102536</t>
  </si>
  <si>
    <t>COMMERCIAL RETROFIT LIGHTING - UTAH - 20</t>
  </si>
  <si>
    <t>102537</t>
  </si>
  <si>
    <t>COMMERCIAL SMALL RETROFIT - UTAH - 2005</t>
  </si>
  <si>
    <t>102539</t>
  </si>
  <si>
    <t>ENERGY FINANSWER - UTAH - 2005</t>
  </si>
  <si>
    <t>102540</t>
  </si>
  <si>
    <t>INDUSTRIAL FINANSWER - UTAH - 2005</t>
  </si>
  <si>
    <t>102541</t>
  </si>
  <si>
    <t>INDUSTRIAL RETROFIT LIGHTING - UTAH - 20</t>
  </si>
  <si>
    <t>102543</t>
  </si>
  <si>
    <t>POWER FORWARD - UTAH - 2005</t>
  </si>
  <si>
    <t>102544</t>
  </si>
  <si>
    <t>COMMERCIAL SELF-DIRECT - UTAH - 2005</t>
  </si>
  <si>
    <t>102545</t>
  </si>
  <si>
    <t>INDUSTRIAL SELF-DIRECT - UTAH - 2005</t>
  </si>
  <si>
    <t>102546</t>
  </si>
  <si>
    <t>102547</t>
  </si>
  <si>
    <t>102548</t>
  </si>
  <si>
    <t>102549</t>
  </si>
  <si>
    <t>RETROFIT COMMISSIONING PROGRAM  - UTAH -</t>
  </si>
  <si>
    <t>102550</t>
  </si>
  <si>
    <t>C&amp;I LIGHTING LOAD CONTROL  - UTAH - 2005</t>
  </si>
  <si>
    <t>102552</t>
  </si>
  <si>
    <t>ENERGY FINANSWER - WYOMING PPL - 2005</t>
  </si>
  <si>
    <t>102553</t>
  </si>
  <si>
    <t>INDUSTRIAL FINANSWER-WYOMING - PPL 2005</t>
  </si>
  <si>
    <t>102554</t>
  </si>
  <si>
    <t>SELF AUDIT - WYOMING - PPL 2005</t>
  </si>
  <si>
    <t>102555</t>
  </si>
  <si>
    <t>REFRIGERATOR RECYCLING - PPL WYOMING - 2</t>
  </si>
  <si>
    <t>102556</t>
  </si>
  <si>
    <t>1823920/102556</t>
  </si>
  <si>
    <t>102562</t>
  </si>
  <si>
    <t>APPLIANCE INCENTIVE - WASHWISE - WASHING</t>
  </si>
  <si>
    <t>102586</t>
  </si>
  <si>
    <t>IRRIGATION LOAD CONTROL - UTAH - 2005</t>
  </si>
  <si>
    <t>102702</t>
  </si>
  <si>
    <t>ENERGY FINANSWER - WYOMING PPL - 2006</t>
  </si>
  <si>
    <t>102703</t>
  </si>
  <si>
    <t>INDUSTRIAL FINANSWER-WYOMING-PPL 2006</t>
  </si>
  <si>
    <t>102706</t>
  </si>
  <si>
    <t>LOW INCOME-UTAH-2006</t>
  </si>
  <si>
    <t>102707</t>
  </si>
  <si>
    <t>REFRIGERATOR RECYCLING PGM-UTAH-2006</t>
  </si>
  <si>
    <t>102708</t>
  </si>
  <si>
    <t>A/C LOAD CONTROL-RESIDENTIAL/UTAH-2006</t>
  </si>
  <si>
    <t>102709</t>
  </si>
  <si>
    <t>AIR CONDITIONING-UTAH-2006</t>
  </si>
  <si>
    <t>102712</t>
  </si>
  <si>
    <t>ENERGY FINANSWER-UTAH-2006</t>
  </si>
  <si>
    <t>102713</t>
  </si>
  <si>
    <t>INDUSTRIAL FINANSWER-WYOMING-UTAH-2006</t>
  </si>
  <si>
    <t>102717</t>
  </si>
  <si>
    <t>COMMERCIAL SELF-DIRECT-UTAH-2006</t>
  </si>
  <si>
    <t>102718</t>
  </si>
  <si>
    <t>INDUSTRIAL SELF-DIRECT-UTAH-2006</t>
  </si>
  <si>
    <t>102719</t>
  </si>
  <si>
    <t>RESIDENTIAL NEW CONSTRUCTION-UTAH-2006</t>
  </si>
  <si>
    <t>102720</t>
  </si>
  <si>
    <t>COMMERCIAL FINANSWER EXPRESS-UTAH-2006</t>
  </si>
  <si>
    <t>102721</t>
  </si>
  <si>
    <t>INDUSTRIAL FINANSWER-UTAH-2006</t>
  </si>
  <si>
    <t>102722</t>
  </si>
  <si>
    <t>RETROFIT COMMISSIONING PROGRAM -UTAH-200</t>
  </si>
  <si>
    <t>102723</t>
  </si>
  <si>
    <t>C&amp;I LIGHTING LOAD CONTROL -UTAH-2006</t>
  </si>
  <si>
    <t>102725</t>
  </si>
  <si>
    <t>CALIFORNIA DSM EXPENSE-2006</t>
  </si>
  <si>
    <t>102759</t>
  </si>
  <si>
    <t>HOME ENERGY EFF INCENTIVE PROG-UTAH-2006</t>
  </si>
  <si>
    <t>102760</t>
  </si>
  <si>
    <t>HOME ENERGY EFF INCENTIVE PROG-WA-2006</t>
  </si>
  <si>
    <t>102761</t>
  </si>
  <si>
    <t>HOME ENERGY EFF INCENTIVE PROG-PPL WYOMI</t>
  </si>
  <si>
    <t>102767</t>
  </si>
  <si>
    <t>DSR COSTS BEING AMORTIZED</t>
  </si>
  <si>
    <t>102788</t>
  </si>
  <si>
    <t>102789</t>
  </si>
  <si>
    <t>102790</t>
  </si>
  <si>
    <t>102791</t>
  </si>
  <si>
    <t>102792</t>
  </si>
  <si>
    <t>102796</t>
  </si>
  <si>
    <t>102798</t>
  </si>
  <si>
    <t>ENERGY FINANSWER - WYOMING PPL - 2007</t>
  </si>
  <si>
    <t>102799</t>
  </si>
  <si>
    <t>MAJOR CUSTOMER  99</t>
  </si>
  <si>
    <t>102802</t>
  </si>
  <si>
    <t>HOME ENERGY EFF INCENTIVE PRO - PPL WYOM</t>
  </si>
  <si>
    <t>102803</t>
  </si>
  <si>
    <t>LOW-INCOME WEATHERIZATION - WYOMING PPL-</t>
  </si>
  <si>
    <t>102804</t>
  </si>
  <si>
    <t>COMMERCIAL FINANSWER EXPRESS - WY - 2007</t>
  </si>
  <si>
    <t>102805</t>
  </si>
  <si>
    <t>INDUSTRIAL FINANSWER EXPRESS - WY - 2007</t>
  </si>
  <si>
    <t>102806</t>
  </si>
  <si>
    <t>SELF DIRECT - COMMERCIAL - WY - 2007</t>
  </si>
  <si>
    <t>102807</t>
  </si>
  <si>
    <t>SELF DIRECT - INDUSTRIAL - WY - 2007</t>
  </si>
  <si>
    <t>102819</t>
  </si>
  <si>
    <t>102820</t>
  </si>
  <si>
    <t>AIR CONDITIONING - UTAH - 2007</t>
  </si>
  <si>
    <t>102821</t>
  </si>
  <si>
    <t>ENERGY FINANSWER - UTAH - 2007</t>
  </si>
  <si>
    <t>102822</t>
  </si>
  <si>
    <t>INDUSTRIAL FINANSWER - UTAH - 2007</t>
  </si>
  <si>
    <t>102823</t>
  </si>
  <si>
    <t>LOW INCOME - UTAH - 2007</t>
  </si>
  <si>
    <t>102824</t>
  </si>
  <si>
    <t>POWER FORWARD - UTAH - 2007</t>
  </si>
  <si>
    <t>102825</t>
  </si>
  <si>
    <t>REFRIGERATOR RECYCLING PGM- UTAH - 2007</t>
  </si>
  <si>
    <t>102826</t>
  </si>
  <si>
    <t>COMMERCIAL SELF-DIRECT - UTAH - 2007</t>
  </si>
  <si>
    <t>102827</t>
  </si>
  <si>
    <t>INDUSTRIAL SELF-DIRECT - UTAH - 2007</t>
  </si>
  <si>
    <t>102828</t>
  </si>
  <si>
    <t>102829</t>
  </si>
  <si>
    <t>102830</t>
  </si>
  <si>
    <t>102831</t>
  </si>
  <si>
    <t>RETROFIT COMMISSIONING PROGRAM - UTAH -</t>
  </si>
  <si>
    <t>102833</t>
  </si>
  <si>
    <t>IRRIGATION LOAD CONTROL  - UTAH - 2007</t>
  </si>
  <si>
    <t>102834</t>
  </si>
  <si>
    <t>HOME ENERGY EFF INCENTIVE PROG - UT 2007</t>
  </si>
  <si>
    <t>102883</t>
  </si>
  <si>
    <t>CALIFORNIA DSM EXPENSE - 2008</t>
  </si>
  <si>
    <t>102885</t>
  </si>
  <si>
    <t>ENERGY FINANSWER - WYOMING PPL - 2008</t>
  </si>
  <si>
    <t>102886</t>
  </si>
  <si>
    <t>INDUSTRIAL FINANSWER - WYOMING PPL - 200</t>
  </si>
  <si>
    <t>102888</t>
  </si>
  <si>
    <t>REFRIGERATOR RECYCLING - WYOMING 2008</t>
  </si>
  <si>
    <t>102889</t>
  </si>
  <si>
    <t>HOME ENERGY EFF INCENTIVE PROGRAM - WYOM</t>
  </si>
  <si>
    <t>102890</t>
  </si>
  <si>
    <t>LOW INCOME WEATHERIZATION - WYOMING 2008</t>
  </si>
  <si>
    <t>102891</t>
  </si>
  <si>
    <t>COMMERCIAL FINANSWER EXPRESS - WYOMING 2</t>
  </si>
  <si>
    <t>102892</t>
  </si>
  <si>
    <t>INDUSTRIAL FINANSWER EXPRESS - WY - 2008</t>
  </si>
  <si>
    <t>102893</t>
  </si>
  <si>
    <t>SELF DIRECT COMMERCIAL - WYOMING 2008</t>
  </si>
  <si>
    <t>102894</t>
  </si>
  <si>
    <t>SELF DIRECT INDUSTRIAL - WYOMING 2008</t>
  </si>
  <si>
    <t>102906</t>
  </si>
  <si>
    <t>AC LOAD CONTROL - RESIDENTIAL - UTAH 200</t>
  </si>
  <si>
    <t>102907</t>
  </si>
  <si>
    <t>AIR CONDITIONING - UTAH 2008</t>
  </si>
  <si>
    <t>102908</t>
  </si>
  <si>
    <t>ENERGY FINANSWER - UTAH - 2008</t>
  </si>
  <si>
    <t>102909</t>
  </si>
  <si>
    <t>INDUSTRIAL FINANSWER - UTAH - 2008</t>
  </si>
  <si>
    <t>102910</t>
  </si>
  <si>
    <t>LOW INCOME - UTAH 2008</t>
  </si>
  <si>
    <t>102911</t>
  </si>
  <si>
    <t>POWER FORWARD - UTAH - 2008</t>
  </si>
  <si>
    <t>102912</t>
  </si>
  <si>
    <t>REFRIGERATOR RECYCLING - UTAH - 2008</t>
  </si>
  <si>
    <t>102913</t>
  </si>
  <si>
    <t>COMMERCIAL SELF DIRECT - UTAH - 2008</t>
  </si>
  <si>
    <t>102914</t>
  </si>
  <si>
    <t>INDUSTRIAL SELF DIRECT - UTAH - 2008</t>
  </si>
  <si>
    <t>102915</t>
  </si>
  <si>
    <t>RESIDENTIAL NEW CONSTRUCTION - UTAH 2008</t>
  </si>
  <si>
    <t>102916</t>
  </si>
  <si>
    <t>COMMERCIAL FINANSWER EXPRESS - UTAH 2008</t>
  </si>
  <si>
    <t>102917</t>
  </si>
  <si>
    <t>INDUSTRIAL FINANSWER EXPRESS - UTAH 2008</t>
  </si>
  <si>
    <t>102918</t>
  </si>
  <si>
    <t>102919</t>
  </si>
  <si>
    <t>C&amp;I LIGHTING LOAD CONTROL  - UTAH - 2008</t>
  </si>
  <si>
    <t>102920</t>
  </si>
  <si>
    <t>IRRIGATION LOAD CONTROL - UTAH</t>
  </si>
  <si>
    <t>102921</t>
  </si>
  <si>
    <t>HOME ENERGY EFF INCENTIVE PROGRAM - UTAH</t>
  </si>
  <si>
    <t>102964</t>
  </si>
  <si>
    <t>CALIFORNIA DSM EXPENSE - 2009</t>
  </si>
  <si>
    <t>102976</t>
  </si>
  <si>
    <t>102977</t>
  </si>
  <si>
    <t>AIR CONDITIONING - UTAH - 2009</t>
  </si>
  <si>
    <t>102978</t>
  </si>
  <si>
    <t>ENERGY FINANSWER - UTAH - 2009</t>
  </si>
  <si>
    <t>102979</t>
  </si>
  <si>
    <t>INDUSTRIAL FINANSWER - UTAH - 2009</t>
  </si>
  <si>
    <t>102980</t>
  </si>
  <si>
    <t>LOW INCOME - UTAH - 2009</t>
  </si>
  <si>
    <t>102981</t>
  </si>
  <si>
    <t>POWER FORWARD - UTAH - 2009</t>
  </si>
  <si>
    <t>102982</t>
  </si>
  <si>
    <t>REFRIGERATOR RECYCLING PGM- UTAH - 2009</t>
  </si>
  <si>
    <t>102983</t>
  </si>
  <si>
    <t>COMMERCIAL SELF-DIRECT - UTAH - 2009</t>
  </si>
  <si>
    <t>102984</t>
  </si>
  <si>
    <t>INDUSTRIAL SELF-DIRECT - UTAH - 2009</t>
  </si>
  <si>
    <t>102985</t>
  </si>
  <si>
    <t>102986</t>
  </si>
  <si>
    <t>102987</t>
  </si>
  <si>
    <t>102988</t>
  </si>
  <si>
    <t>102990</t>
  </si>
  <si>
    <t>IRRIGATION LOAD CONTROL  - UTAH - 2009</t>
  </si>
  <si>
    <t>102991</t>
  </si>
  <si>
    <t>HOME ENERGY EFF INCENTIVE PROG - UT 2009</t>
  </si>
  <si>
    <t>102992</t>
  </si>
  <si>
    <t>ENERGY FINANSWER - WYOMING PPL - 2009</t>
  </si>
  <si>
    <t>102993</t>
  </si>
  <si>
    <t>INDUSTRIAL FINANSWER-WYOMING - PPL 2009</t>
  </si>
  <si>
    <t>102995</t>
  </si>
  <si>
    <t>102996</t>
  </si>
  <si>
    <t>102997</t>
  </si>
  <si>
    <t>LOW-INCOME WEATHERIZATION - WYOMING PPL</t>
  </si>
  <si>
    <t>102998</t>
  </si>
  <si>
    <t>COMMERCIAL FINANSWER EXPRESS - WY - 2009</t>
  </si>
  <si>
    <t>102999</t>
  </si>
  <si>
    <t>INDUSTRIAL FINANSWER EXPRESS - WY - 2009</t>
  </si>
  <si>
    <t>103000</t>
  </si>
  <si>
    <t>SELF DIRECT - COMMERCIAL - WY - 2009</t>
  </si>
  <si>
    <t>103001</t>
  </si>
  <si>
    <t>SELF DIRECT - INDUSTRIAL  - WY - 2009</t>
  </si>
  <si>
    <t>103003</t>
  </si>
  <si>
    <t>MAIN CHECK DISB-WIRES/ACH IN CLEAR ACCT</t>
  </si>
  <si>
    <t>103004</t>
  </si>
  <si>
    <t>MAIN CHECK DISB-WIRES/ACH OUT CLEAR ACCT</t>
  </si>
  <si>
    <t>103005</t>
  </si>
  <si>
    <t>COMMERCIAL FINANSWER EXPRESS Cat 2- WY -</t>
  </si>
  <si>
    <t>103006</t>
  </si>
  <si>
    <t>INDUSTRIAL FINANSWER EXPRESS Cat 2- WY -</t>
  </si>
  <si>
    <t>103007</t>
  </si>
  <si>
    <t>ENERGY FINANSWER Cat 2 - WY 2009</t>
  </si>
  <si>
    <t>103008</t>
  </si>
  <si>
    <t>INDUSTRIAL FINANSWER Cat 2 -WY 2009</t>
  </si>
  <si>
    <t>103012</t>
  </si>
  <si>
    <t>WYOMING REV RECOVERY - SBC OFFSET CAT 1</t>
  </si>
  <si>
    <t>103013</t>
  </si>
  <si>
    <t>WYOMING REV RECOVERY - SBC OFFSET CAT 2</t>
  </si>
  <si>
    <t>103014</t>
  </si>
  <si>
    <t>WYOMING REV RECOVERY - SBC OFFSET CAT 3</t>
  </si>
  <si>
    <t>103031</t>
  </si>
  <si>
    <t>OUTREACH and COMMUNICATIONS - UT 2009</t>
  </si>
  <si>
    <t>103059</t>
  </si>
  <si>
    <t>CALIFORNIA DSM EXPENSE - 2010</t>
  </si>
  <si>
    <t>103071</t>
  </si>
  <si>
    <t>103072</t>
  </si>
  <si>
    <t>AIR CONDITIONING - UTAH - 2010</t>
  </si>
  <si>
    <t>103073</t>
  </si>
  <si>
    <t>ENERGY FINANSWER - UTAH - 2010</t>
  </si>
  <si>
    <t>103074</t>
  </si>
  <si>
    <t>INDUSTRIAL FINANSWER - UTAH - 2010</t>
  </si>
  <si>
    <t>103075</t>
  </si>
  <si>
    <t>LOW INCOME - UTAH - 2010</t>
  </si>
  <si>
    <t>103076</t>
  </si>
  <si>
    <t>POWER FORWARD - UTAH # 2010</t>
  </si>
  <si>
    <t>103077</t>
  </si>
  <si>
    <t>REFRIGERATOR RECYCLING PGM- UTAH - 2010</t>
  </si>
  <si>
    <t>103078</t>
  </si>
  <si>
    <t>COMMERCIAL SELF-DIRECT - UTAH - 2010</t>
  </si>
  <si>
    <t>103079</t>
  </si>
  <si>
    <t>INDUSTRIAL SELF-DIRECT - UTAH - 2010</t>
  </si>
  <si>
    <t>103080</t>
  </si>
  <si>
    <t>103081</t>
  </si>
  <si>
    <t>103082</t>
  </si>
  <si>
    <t>103083</t>
  </si>
  <si>
    <t>103085</t>
  </si>
  <si>
    <t>IRRIGATION LOAD CONTROL  - UTAH - 2010</t>
  </si>
  <si>
    <t>103086</t>
  </si>
  <si>
    <t>HOME ENERGY EFF INCENTIVE PROG - UT 2010</t>
  </si>
  <si>
    <t>103087</t>
  </si>
  <si>
    <t>OUTREACH and COMMUNICATIONS - UT 2010</t>
  </si>
  <si>
    <t>103089</t>
  </si>
  <si>
    <t>ENERGY FINANSWER-WY-2010 CAT3</t>
  </si>
  <si>
    <t>103090</t>
  </si>
  <si>
    <t>INDUSTRIAL FINANSWER-WY-2010 CAT3</t>
  </si>
  <si>
    <t>103092</t>
  </si>
  <si>
    <t>REFRIGERATOR RECYCLING-WY -2010 CAT1</t>
  </si>
  <si>
    <t>103093</t>
  </si>
  <si>
    <t>HOME ENERGY EFF INCENT PROG Y-2010 CAT1</t>
  </si>
  <si>
    <t>103094</t>
  </si>
  <si>
    <t>LOW-INCOME WEATHERZTN - WY 2010 CAT1</t>
  </si>
  <si>
    <t>103095</t>
  </si>
  <si>
    <t>COMMERCIAL FINANSWER EXP WY-2010 CAT3</t>
  </si>
  <si>
    <t>103096</t>
  </si>
  <si>
    <t>INDUSTRIAL FINANSWER EXP WY-2010 CAT3</t>
  </si>
  <si>
    <t>103097</t>
  </si>
  <si>
    <t>SELF DIRECT - COMMERCIAL -WY-2010 CAT3</t>
  </si>
  <si>
    <t>103098</t>
  </si>
  <si>
    <t>SELF DIRECT -INDUSTRIAL -WY-2010 CAT3</t>
  </si>
  <si>
    <t>103099</t>
  </si>
  <si>
    <t>COMMERCIAL FINANSWER EXP- WY-2010 CAT2</t>
  </si>
  <si>
    <t>103100</t>
  </si>
  <si>
    <t>INDUSTRIAL FINAN EXPRESS WY-2010 CAT2</t>
  </si>
  <si>
    <t>103101</t>
  </si>
  <si>
    <t>ENERGY FINANSWER -WY 2010 CAT2</t>
  </si>
  <si>
    <t>103102</t>
  </si>
  <si>
    <t>INDUSTRIAL FINANSWER -WY 2010 CAT2</t>
  </si>
  <si>
    <t>103103</t>
  </si>
  <si>
    <t>Check Disb-Wires/ACH In Clearing - BT</t>
  </si>
  <si>
    <t>103104</t>
  </si>
  <si>
    <t>Check Disb-Wires/ACH Out Clearing - BT</t>
  </si>
  <si>
    <t>103137</t>
  </si>
  <si>
    <t>Company Initiatives DEI Study- Washingto</t>
  </si>
  <si>
    <t>103163</t>
  </si>
  <si>
    <t>Commercial Direct Install - Utah - 2011</t>
  </si>
  <si>
    <t>103164</t>
  </si>
  <si>
    <t>Commercial Curtailment - Utah - 2011</t>
  </si>
  <si>
    <t>103165</t>
  </si>
  <si>
    <t>Commercial Direct Install - Washington</t>
  </si>
  <si>
    <t>103166</t>
  </si>
  <si>
    <t>Commercial Curtailment - Washington</t>
  </si>
  <si>
    <t>103168</t>
  </si>
  <si>
    <t>CALIFORNIA DSM EXPENSE - 2011</t>
  </si>
  <si>
    <t>103169</t>
  </si>
  <si>
    <t>Commercial Curtailment - Oregon</t>
  </si>
  <si>
    <t>103181</t>
  </si>
  <si>
    <t>103182</t>
  </si>
  <si>
    <t>AIR CONDITIONING - UTAH - 2011</t>
  </si>
  <si>
    <t>103183</t>
  </si>
  <si>
    <t>ENERGY FINANSWER - UTAH - 2011</t>
  </si>
  <si>
    <t>103184</t>
  </si>
  <si>
    <t>INDUSTRIAL FINANSWER - UTAH - 2011</t>
  </si>
  <si>
    <t>103185</t>
  </si>
  <si>
    <t>LOW INCOME - UTAH - 2011</t>
  </si>
  <si>
    <t>103186</t>
  </si>
  <si>
    <t>Power Forward - Utah - 2011</t>
  </si>
  <si>
    <t>103187</t>
  </si>
  <si>
    <t>REFRIGERATOR RECYCLING PGM- UTAH - 2011</t>
  </si>
  <si>
    <t>103188</t>
  </si>
  <si>
    <t>COMMERCIAL SELF-DIRECT - UTAH - 2011</t>
  </si>
  <si>
    <t>103189</t>
  </si>
  <si>
    <t>INDUSTRIAL SELF-DIRECT - UTAH - 2011</t>
  </si>
  <si>
    <t>103190</t>
  </si>
  <si>
    <t>103191</t>
  </si>
  <si>
    <t>103192</t>
  </si>
  <si>
    <t>103193</t>
  </si>
  <si>
    <t>103195</t>
  </si>
  <si>
    <t>IRRIGATION LOAD CONTROL  - UTAH - 2011</t>
  </si>
  <si>
    <t>103196</t>
  </si>
  <si>
    <t>HOME ENERGY EFF INCENTIVE PROG - UT 2011</t>
  </si>
  <si>
    <t>103197</t>
  </si>
  <si>
    <t>OUTREACH and COMMUNICATIONS - UT 2011</t>
  </si>
  <si>
    <t>103199</t>
  </si>
  <si>
    <t>ENERGY FINANSWER-WY-2011 CAT3</t>
  </si>
  <si>
    <t>103200</t>
  </si>
  <si>
    <t>INDUSTRIAL FINANSWER-WY-2011 CAT3</t>
  </si>
  <si>
    <t>103202</t>
  </si>
  <si>
    <t>REFRIGERATOR RECYCLING-WY -2011 CAT1</t>
  </si>
  <si>
    <t>103203</t>
  </si>
  <si>
    <t>HOME ENERGY EFF INCENT PROG Y-2011 CAT1</t>
  </si>
  <si>
    <t>103204</t>
  </si>
  <si>
    <t>Low-Income Weatherztn - Wy 2011 CAT1</t>
  </si>
  <si>
    <t>103205</t>
  </si>
  <si>
    <t>COMMERCIAL FINANSWER EXP WY-2011 CAT3</t>
  </si>
  <si>
    <t>103206</t>
  </si>
  <si>
    <t>INDUSTRIAL FINANSWER EXP WY-2011 CAT3</t>
  </si>
  <si>
    <t>103207</t>
  </si>
  <si>
    <t>Self Direct - Commercial -Wy-2011 CAT3</t>
  </si>
  <si>
    <t>103208</t>
  </si>
  <si>
    <t>Self Direct -Industrial -Wy-2011 CAT3</t>
  </si>
  <si>
    <t>103209</t>
  </si>
  <si>
    <t>COMMERCIAL FINANSWER EXP- WY-2011 CAT2</t>
  </si>
  <si>
    <t>103210</t>
  </si>
  <si>
    <t>INDUSTRIAL FINAN EXPRESS WY-2011 CAT2</t>
  </si>
  <si>
    <t>103211</t>
  </si>
  <si>
    <t>ENERGY FINANSWER -WY 2011 CAT2</t>
  </si>
  <si>
    <t>103212</t>
  </si>
  <si>
    <t>INDUSTRIAL FINANSWER -WY 2011 CAT2</t>
  </si>
  <si>
    <t>103213</t>
  </si>
  <si>
    <t>Self Direct - Commercial Wy-2011 CAT2</t>
  </si>
  <si>
    <t>103214</t>
  </si>
  <si>
    <t>Self Direct- Industrial Wy-2011 CAT2</t>
  </si>
  <si>
    <t>103277</t>
  </si>
  <si>
    <t>OUTREACH &amp; COMM- WATTSMART - EVALUATION</t>
  </si>
  <si>
    <t>103280</t>
  </si>
  <si>
    <t>COMPANY INITIATIVES -PRODUCTION EFFICIEN</t>
  </si>
  <si>
    <t>103291</t>
  </si>
  <si>
    <t>Portfolio -WY-2011   Cat4</t>
  </si>
  <si>
    <t>103292</t>
  </si>
  <si>
    <t>Portfolio - Washington</t>
  </si>
  <si>
    <t>103293</t>
  </si>
  <si>
    <t>Energy Storage Demonstration Project -UT</t>
  </si>
  <si>
    <t>103295</t>
  </si>
  <si>
    <t>Outreach And Communication-WY-2011</t>
  </si>
  <si>
    <t>103299</t>
  </si>
  <si>
    <t>AGRICULURAL FINANSWER EXPRESS - UTAH - 2</t>
  </si>
  <si>
    <t>103300</t>
  </si>
  <si>
    <t>AGRICULTURAL FINANSWER EXPRESS - WASHING</t>
  </si>
  <si>
    <t>103301</t>
  </si>
  <si>
    <t>PORTFOLIO -WY-2011   CAT2</t>
  </si>
  <si>
    <t>103302</t>
  </si>
  <si>
    <t>PORTFOLIO -WY-2011   CAT3</t>
  </si>
  <si>
    <t>103308</t>
  </si>
  <si>
    <t>Home Energy Reporting -OPower -WA 2011</t>
  </si>
  <si>
    <t>103309</t>
  </si>
  <si>
    <t>Industrial Curtailment -WA 2011</t>
  </si>
  <si>
    <t>103311</t>
  </si>
  <si>
    <t>CALIFORNIA DSM EXPENSE - 2012</t>
  </si>
  <si>
    <t>103324</t>
  </si>
  <si>
    <t>103325</t>
  </si>
  <si>
    <t>AIR CONDITIONING - UTAH - 2012</t>
  </si>
  <si>
    <t>103326</t>
  </si>
  <si>
    <t>ENERGY FINANSWER - UTAH - 2012</t>
  </si>
  <si>
    <t>103327</t>
  </si>
  <si>
    <t>INDUSTRIAL FINANSWER - UTAH - 2012</t>
  </si>
  <si>
    <t>103328</t>
  </si>
  <si>
    <t>LOW INCOME - UTAH - 2012</t>
  </si>
  <si>
    <t>103330</t>
  </si>
  <si>
    <t>REFRIGERATOR RECYCLING PGM- UTAH - 2012</t>
  </si>
  <si>
    <t>103331</t>
  </si>
  <si>
    <t>COMMERCIAL SELF-DIRECT - UTAH - 2012</t>
  </si>
  <si>
    <t>103332</t>
  </si>
  <si>
    <t>INDUSTRIAL SELF-DIRECT - UTAH - 2012</t>
  </si>
  <si>
    <t>103333</t>
  </si>
  <si>
    <t>103334</t>
  </si>
  <si>
    <t>103335</t>
  </si>
  <si>
    <t>103336</t>
  </si>
  <si>
    <t>103337</t>
  </si>
  <si>
    <t>IRRIGATION LOAD CONTROL  - UTAH - 2012</t>
  </si>
  <si>
    <t>103338</t>
  </si>
  <si>
    <t>HOME ENERGY EFF INCENTIVE PROG - UT 2012</t>
  </si>
  <si>
    <t>103339</t>
  </si>
  <si>
    <t>OUTREACH and COMMUNICATIONS - UT 2012</t>
  </si>
  <si>
    <t>103340</t>
  </si>
  <si>
    <t>COMMERCIAL DIRECT INSTALL - UT 2012</t>
  </si>
  <si>
    <t>103341</t>
  </si>
  <si>
    <t>COMMERCIAL CURTAILMENT - UT 2012</t>
  </si>
  <si>
    <t>103342</t>
  </si>
  <si>
    <t>ENERGY STORAGE DEMO PROJECT - UT 2012</t>
  </si>
  <si>
    <t>103343</t>
  </si>
  <si>
    <t>AGRICULTURAL FINANSWER EXPRESS - UTAH -</t>
  </si>
  <si>
    <t>103346</t>
  </si>
  <si>
    <t>HOME ENERGY REPORTING - UT 2012</t>
  </si>
  <si>
    <t>103347</t>
  </si>
  <si>
    <t>ENERGY FINANSWER-WY-2012 CAT3</t>
  </si>
  <si>
    <t>103348</t>
  </si>
  <si>
    <t>INDUSTRIAL FINANSWER-WY-2012 CAT3</t>
  </si>
  <si>
    <t>103349</t>
  </si>
  <si>
    <t>REFRIGERATOR RECYCLING-WY -2012 CAT1</t>
  </si>
  <si>
    <t>103350</t>
  </si>
  <si>
    <t>HOME ENERGY EFF INCENT PROG Y-2012 CAT1</t>
  </si>
  <si>
    <t>103351</t>
  </si>
  <si>
    <t>LOW-INCOME WEATHERZTN - WY 2012 CAT1</t>
  </si>
  <si>
    <t>103352</t>
  </si>
  <si>
    <t>COMMERCIAL FINANSWER EXP WY-2012 CAT3</t>
  </si>
  <si>
    <t>103353</t>
  </si>
  <si>
    <t>INDUSTRIAL FINANSWER EXP WY-2012 CAT3</t>
  </si>
  <si>
    <t>103354</t>
  </si>
  <si>
    <t>SELF DIRECT - COMMERCIAL -WY-2012 CAT3</t>
  </si>
  <si>
    <t>103355</t>
  </si>
  <si>
    <t>SELF DIRECT -INDUSTRIAL -WY-2012 CAT3</t>
  </si>
  <si>
    <t>103356</t>
  </si>
  <si>
    <t>COMMERCIAL FINANSWER EXP- WY-2012 CAT2</t>
  </si>
  <si>
    <t>103357</t>
  </si>
  <si>
    <t>INDUSTRIAL FINAN EXPRESS WY-2012 CAT2</t>
  </si>
  <si>
    <t>103358</t>
  </si>
  <si>
    <t>ENERGY FINANSWER -WY 2012 CAT2</t>
  </si>
  <si>
    <t>103359</t>
  </si>
  <si>
    <t>INDUSTRIAL FINANSWER -WY 2012 CAT2</t>
  </si>
  <si>
    <t>103360</t>
  </si>
  <si>
    <t>SELF DIRECT - COMMERCIAL WY-2012 CAT2</t>
  </si>
  <si>
    <t>103361</t>
  </si>
  <si>
    <t>SELF DIRECT- INDUSTRIAL WY-2012 CAT2</t>
  </si>
  <si>
    <t>103363</t>
  </si>
  <si>
    <t>PORTFOLIO WY-2012 CAT1</t>
  </si>
  <si>
    <t>103364</t>
  </si>
  <si>
    <t>OUTREACH AND COMMUNICATION WATTSMT  WY-2</t>
  </si>
  <si>
    <t>103365</t>
  </si>
  <si>
    <t>AGRICULURAL FINANSWER EXP WY-2012 CAT2</t>
  </si>
  <si>
    <t>103366</t>
  </si>
  <si>
    <t>AGRICULURAL FINANSWER EXP WY-2012 CAT3</t>
  </si>
  <si>
    <t>103367</t>
  </si>
  <si>
    <t>PORTFOLIO WY-2012 CAT2</t>
  </si>
  <si>
    <t>103368</t>
  </si>
  <si>
    <t>PORTFOLIO WY-2012 CAT3</t>
  </si>
  <si>
    <t>103369</t>
  </si>
  <si>
    <t>COMMERCIAL CURTAILMENT - OR 2012</t>
  </si>
  <si>
    <t>103493</t>
  </si>
  <si>
    <t>U.of Utah Student Energy Sponsorship- UT</t>
  </si>
  <si>
    <t>103496</t>
  </si>
  <si>
    <t>PORTFOLIO - IDAHO</t>
  </si>
  <si>
    <t>103497</t>
  </si>
  <si>
    <t>PORTFOLIO - UTAH</t>
  </si>
  <si>
    <t>103623</t>
  </si>
  <si>
    <t>CALIFORNIA DSM EXPENSE - 2013</t>
  </si>
  <si>
    <t>103646</t>
  </si>
  <si>
    <t>PORTFOLIO - IDAHO 2013</t>
  </si>
  <si>
    <t>103647</t>
  </si>
  <si>
    <t>103648</t>
  </si>
  <si>
    <t>AIR CONDITIONING - UTAH - 2013</t>
  </si>
  <si>
    <t>103649</t>
  </si>
  <si>
    <t>ENERGY FINANSWER - UTAH - 2013</t>
  </si>
  <si>
    <t>103650</t>
  </si>
  <si>
    <t>INDUSTRIAL FINANSWER - UTAH - 2013</t>
  </si>
  <si>
    <t>103651</t>
  </si>
  <si>
    <t>LOW INCOME - UTAH - 2013</t>
  </si>
  <si>
    <t>103653</t>
  </si>
  <si>
    <t>REFRIGERATOR RECYCLING PGM- UTAH - 2013</t>
  </si>
  <si>
    <t>103654</t>
  </si>
  <si>
    <t>COMMERCIAL SELF-DIRECT - UTAH - 2013</t>
  </si>
  <si>
    <t>103655</t>
  </si>
  <si>
    <t>INDUSTRIAL SELF-DIRECT - UTAH - 2013</t>
  </si>
  <si>
    <t>103656</t>
  </si>
  <si>
    <t>103657</t>
  </si>
  <si>
    <t>103658</t>
  </si>
  <si>
    <t>103660</t>
  </si>
  <si>
    <t>IRRIGATION LOAD CONTROL  - UTAH - 2013</t>
  </si>
  <si>
    <t>103661</t>
  </si>
  <si>
    <t>HOME ENERGY EFF INCENTIVE PROG - UT 2013</t>
  </si>
  <si>
    <t>103662</t>
  </si>
  <si>
    <t>OUTREACH and COMMUNICATIONS - UT 2013</t>
  </si>
  <si>
    <t>103666</t>
  </si>
  <si>
    <t>103671</t>
  </si>
  <si>
    <t>HOME ENERGY REPORTING - UT 2013</t>
  </si>
  <si>
    <t>103673</t>
  </si>
  <si>
    <t>103675</t>
  </si>
  <si>
    <t>ENERGY FINANSWER-WY-2013 CAT3</t>
  </si>
  <si>
    <t>103676</t>
  </si>
  <si>
    <t>INDUSTRIAL FINANSWER-WY-2013 CAT3</t>
  </si>
  <si>
    <t>103677</t>
  </si>
  <si>
    <t>REFRIGERATOR RECYCLING-WY -2013 CAT1</t>
  </si>
  <si>
    <t>103678</t>
  </si>
  <si>
    <t>HOME ENERGY EFF INCENT PROG Y-2013 CAT1</t>
  </si>
  <si>
    <t>103679</t>
  </si>
  <si>
    <t>LOW-INCOME WEATHERZTN - WY 2013 CAT1</t>
  </si>
  <si>
    <t>103680</t>
  </si>
  <si>
    <t>COMMERCIAL FINANSWER EXP WY-2013 CAT3</t>
  </si>
  <si>
    <t>103681</t>
  </si>
  <si>
    <t>INDUSTRIAL FINANSWER EXP WY-2013 CAT3</t>
  </si>
  <si>
    <t>103682</t>
  </si>
  <si>
    <t>SELF DIRECT - COMMERCIAL -WY-2013 CAT3</t>
  </si>
  <si>
    <t>103683</t>
  </si>
  <si>
    <t>SELF DIRECT -INDUSTRIAL -WY-2013 CAT3</t>
  </si>
  <si>
    <t>103684</t>
  </si>
  <si>
    <t>COMMERCIAL FINANSWER EXP- WY-2013 CAT2</t>
  </si>
  <si>
    <t>103685</t>
  </si>
  <si>
    <t>INDUSTRIAL FINAN EXPRESS WY-2013 CAT2</t>
  </si>
  <si>
    <t>103686</t>
  </si>
  <si>
    <t>ENERGY FINANSWER -WY 2013 CAT2</t>
  </si>
  <si>
    <t>103687</t>
  </si>
  <si>
    <t>INDUSTRIAL FINANSWER -WY 2013 CAT2</t>
  </si>
  <si>
    <t>103688</t>
  </si>
  <si>
    <t>SELF DIRECT - COMMERCIAL WY-2013 CAT2</t>
  </si>
  <si>
    <t>103689</t>
  </si>
  <si>
    <t>SELF DIRECT- INDUSTRIAL WY-2013 CAT2</t>
  </si>
  <si>
    <t>103690</t>
  </si>
  <si>
    <t>PORTFOLIO WY-2013 CAT1</t>
  </si>
  <si>
    <t>103691</t>
  </si>
  <si>
    <t>103692</t>
  </si>
  <si>
    <t>AGRICULTURAL FINANSWER EXP WY-2013 CAT2</t>
  </si>
  <si>
    <t>103694</t>
  </si>
  <si>
    <t>PORTFOLIO WY-2013 CAT2</t>
  </si>
  <si>
    <t>103695</t>
  </si>
  <si>
    <t>PORTFOLIO WY-2013 CAT3</t>
  </si>
  <si>
    <t>103698</t>
  </si>
  <si>
    <t>COMMERCIAL CURTAILMENT - OR 2013</t>
  </si>
  <si>
    <t>103700</t>
  </si>
  <si>
    <t>PORTFOLIO - UTAH 2013</t>
  </si>
  <si>
    <t>103701</t>
  </si>
  <si>
    <t>1823930</t>
  </si>
  <si>
    <t>DSR COSTS NOT AMORT</t>
  </si>
  <si>
    <t>101881</t>
  </si>
  <si>
    <t>HASSEL FREE EFFICIENCY IDAHO-UT 1999</t>
  </si>
  <si>
    <t>101887</t>
  </si>
  <si>
    <t>INDUSTRIAL  FINANSWER - IDAHO UP&amp;L - 199</t>
  </si>
  <si>
    <t>101926</t>
  </si>
  <si>
    <t>ENERGY FINANSWER - IDAHO-UT 2000</t>
  </si>
  <si>
    <t>101927</t>
  </si>
  <si>
    <t>HASSLEFREE EFFICIENCY - IDAHO-UT 2000</t>
  </si>
  <si>
    <t>101928</t>
  </si>
  <si>
    <t>INDUSTRIAL FINANSWER - IDAHO-UT 2000</t>
  </si>
  <si>
    <t>101929</t>
  </si>
  <si>
    <t>LOW INCOME WZ  - IDAHO-UT 2000</t>
  </si>
  <si>
    <t>101930</t>
  </si>
  <si>
    <t>SELF AUDIT - IDAHO-UT 2000</t>
  </si>
  <si>
    <t>101950</t>
  </si>
  <si>
    <t>"LOW INCOME BID WZ, ID 2000"</t>
  </si>
  <si>
    <t>101955</t>
  </si>
  <si>
    <t>NEEA - IDAHO-UT 2000</t>
  </si>
  <si>
    <t>102062</t>
  </si>
  <si>
    <t>ENERGY FINANSWER - ID-UT 2001</t>
  </si>
  <si>
    <t>102063</t>
  </si>
  <si>
    <t>HASSLEFREE EFFICIENCY - ID-UT 2001</t>
  </si>
  <si>
    <t>102064</t>
  </si>
  <si>
    <t>INDUSTRIAL FINANSWER - ID-UT 2001</t>
  </si>
  <si>
    <t>102065</t>
  </si>
  <si>
    <t>LOW INCOME WZ - ID-UT 2001</t>
  </si>
  <si>
    <t>102066</t>
  </si>
  <si>
    <t>SELF AUDIT - ID-UT 2001</t>
  </si>
  <si>
    <t>102079</t>
  </si>
  <si>
    <t>NEEA - IDAHO - UTAH 2001</t>
  </si>
  <si>
    <t>102180</t>
  </si>
  <si>
    <t>HASSLEFREE EFFICIENCY - IDU - 2002</t>
  </si>
  <si>
    <t>102181</t>
  </si>
  <si>
    <t>INDUSTRIAL FINANSWER - IDU - 2002</t>
  </si>
  <si>
    <t>102182</t>
  </si>
  <si>
    <t>LOW INCOME WZ - IDU - 2002</t>
  </si>
  <si>
    <t>102183</t>
  </si>
  <si>
    <t>SELF AUDIT - IDU - 2002</t>
  </si>
  <si>
    <t>102184</t>
  </si>
  <si>
    <t>NEEA - IDU - 2002 ACTUALS</t>
  </si>
  <si>
    <t>102204</t>
  </si>
  <si>
    <t>COMPACT FLUORESCENT - UT 2002</t>
  </si>
  <si>
    <t>102216</t>
  </si>
  <si>
    <t>WEATHERIZATION LOANS - RES UT 2003</t>
  </si>
  <si>
    <t>102217</t>
  </si>
  <si>
    <t>COMPACT FLOURESCENT - IDU 2002</t>
  </si>
  <si>
    <t>102218</t>
  </si>
  <si>
    <t>ENERGY FINANSWER - IDU 2003</t>
  </si>
  <si>
    <t>102219</t>
  </si>
  <si>
    <t>INDUSTRIAL FINANSWER - IDU 2003</t>
  </si>
  <si>
    <t>102220</t>
  </si>
  <si>
    <t>LOAN INCOME WZ - IDU 2003</t>
  </si>
  <si>
    <t>102221</t>
  </si>
  <si>
    <t>NEEA - IDU 2003</t>
  </si>
  <si>
    <t>102222</t>
  </si>
  <si>
    <t>SELF AUDIT - IDAHO-UT 2003</t>
  </si>
  <si>
    <t>102263</t>
  </si>
  <si>
    <t>IRRIGATION INTERRUPTIBLE IDAHO - UT 2003</t>
  </si>
  <si>
    <t>102352</t>
  </si>
  <si>
    <t>INDUSTRIAL FINANSWER - IDU 2004</t>
  </si>
  <si>
    <t>102353</t>
  </si>
  <si>
    <t>LOW INCOME WZ - IDU 2004</t>
  </si>
  <si>
    <t>102354</t>
  </si>
  <si>
    <t>NEEA - IDU 2004</t>
  </si>
  <si>
    <t>102355</t>
  </si>
  <si>
    <t>SELF AUDIT - IDAHO-UT 2004</t>
  </si>
  <si>
    <t>102356</t>
  </si>
  <si>
    <t>IRRIGATION INTERRUPTIBLE - IDU 2004</t>
  </si>
  <si>
    <t>102358</t>
  </si>
  <si>
    <t>WEATHERIZATION LOANS - RESIDENTIAL UT 20</t>
  </si>
  <si>
    <t>102519</t>
  </si>
  <si>
    <t>INDUSTRIAL FINANSWER - IDAHO-UT 2005</t>
  </si>
  <si>
    <t>102520</t>
  </si>
  <si>
    <t>LOW INCOME WZ  - IDAHO-UT 2005</t>
  </si>
  <si>
    <t>102521</t>
  </si>
  <si>
    <t>NEEA - IDAHO - UTAH 2005</t>
  </si>
  <si>
    <t>102522</t>
  </si>
  <si>
    <t>SELF AUDIT - IDAHO-UT 2005</t>
  </si>
  <si>
    <t>102523</t>
  </si>
  <si>
    <t>IRRIGATION INTERRUPTIBLE IDAHO - UT 2005</t>
  </si>
  <si>
    <t>102524</t>
  </si>
  <si>
    <t>WEATHERIZATION LOANS - RESIDENTIAL/ID-UT</t>
  </si>
  <si>
    <t>102573</t>
  </si>
  <si>
    <t>ENERGY FINANSWER ID/UT 2006</t>
  </si>
  <si>
    <t>102574</t>
  </si>
  <si>
    <t>INDUSTRIAL FINANSWER-ID-UT 2006</t>
  </si>
  <si>
    <t>102575</t>
  </si>
  <si>
    <t>LOW INCOME WZ -ID-UT 2006</t>
  </si>
  <si>
    <t>102576</t>
  </si>
  <si>
    <t>NEEA-IDAHO-UTAH 2006</t>
  </si>
  <si>
    <t>102577</t>
  </si>
  <si>
    <t>IRRIGATION INTERRUPTIBLE ID-UT 2006</t>
  </si>
  <si>
    <t>102578</t>
  </si>
  <si>
    <t>WEATHERIZATION LOANS-RESDL/ID-UT 2006</t>
  </si>
  <si>
    <t>102579</t>
  </si>
  <si>
    <t>REFRIGERATOR RECYCLING PGM-ID-UT 2006</t>
  </si>
  <si>
    <t>102580</t>
  </si>
  <si>
    <t>COMMERCIAL FINANSWER EXPR-ID-UT 2006</t>
  </si>
  <si>
    <t>102581</t>
  </si>
  <si>
    <t>INDUSTRIAL FINANSWER EXPR-ID-UT 2006</t>
  </si>
  <si>
    <t>102582</t>
  </si>
  <si>
    <t>IRRIGATION EFFICIENCY PRGRM-ID-UT 2006</t>
  </si>
  <si>
    <t>102758</t>
  </si>
  <si>
    <t>HOME ENERGY EFFICIENCY INCENTIVE PROGM-I</t>
  </si>
  <si>
    <t>102808</t>
  </si>
  <si>
    <t>WEATHERIZATION LOANS RESIDTL/ ID-UT 2007</t>
  </si>
  <si>
    <t>102809</t>
  </si>
  <si>
    <t>ENERGY FINANSWER IDU 2007</t>
  </si>
  <si>
    <t>102810</t>
  </si>
  <si>
    <t>Industrial Finanswer ID - 2007</t>
  </si>
  <si>
    <t>102811</t>
  </si>
  <si>
    <t>IRRIGATION INTERRUPTIBLE ID-UT 2007</t>
  </si>
  <si>
    <t>102812</t>
  </si>
  <si>
    <t>LOW INCOME WZ  - ID-UT 2007</t>
  </si>
  <si>
    <t>102813</t>
  </si>
  <si>
    <t>NEEA - IDAHO - UTAH 2007</t>
  </si>
  <si>
    <t>102814</t>
  </si>
  <si>
    <t>REFRIGERATOR RECYCLING PGM - ID-UT 2007</t>
  </si>
  <si>
    <t>102815</t>
  </si>
  <si>
    <t>COMMERCIAL FINANSWER EXPR - ID-UT 2007</t>
  </si>
  <si>
    <t>102816</t>
  </si>
  <si>
    <t>INDUSTRIAL FINANSWER EXPR - ID-UT 2007</t>
  </si>
  <si>
    <t>102817</t>
  </si>
  <si>
    <t>IRRIGATION EFFICIENCY PRGRM - ID-UT 2007</t>
  </si>
  <si>
    <t>102818</t>
  </si>
  <si>
    <t>HOME ENERGY EFFICIENCY INCENTIVE PROG  -</t>
  </si>
  <si>
    <t>102896</t>
  </si>
  <si>
    <t>ENERGY FINANSWER - ID/UT 2008</t>
  </si>
  <si>
    <t>102897</t>
  </si>
  <si>
    <t>INDUSTRIAL FINANSWER - ID-UT 2008</t>
  </si>
  <si>
    <t>102898</t>
  </si>
  <si>
    <t>IRRIGATION INTERRUPTIBLE - IDAHO - 2008</t>
  </si>
  <si>
    <t>102899</t>
  </si>
  <si>
    <t>LOW INCOME WEATHERIZATION - IDAHO 2008</t>
  </si>
  <si>
    <t>102900</t>
  </si>
  <si>
    <t>NEEA - IDAHO - 2008</t>
  </si>
  <si>
    <t>102901</t>
  </si>
  <si>
    <t>REFRIGERATOR RECYCLING PRGM - IDAHO 2008</t>
  </si>
  <si>
    <t>102902</t>
  </si>
  <si>
    <t>COMMERCIAL FINANSWER EXPRESS - IDAHO 200</t>
  </si>
  <si>
    <t>102903</t>
  </si>
  <si>
    <t>INDUSTRIAL FINANSWER - IDAHO - 2008</t>
  </si>
  <si>
    <t>102904</t>
  </si>
  <si>
    <t>IRRIGATION EFFICIENCY PRGM - IDAHO - 200</t>
  </si>
  <si>
    <t>102905</t>
  </si>
  <si>
    <t>HOME ENERGY EFF INCENTIVE PROGRAM - IDAH</t>
  </si>
  <si>
    <t>102957</t>
  </si>
  <si>
    <t>CATEGORY 1 - WYOMING - 2008</t>
  </si>
  <si>
    <t>102958</t>
  </si>
  <si>
    <t>CATEGORY 2 - WYOMING - 2008</t>
  </si>
  <si>
    <t>102959</t>
  </si>
  <si>
    <t>CATEGORY 3 - WYOMING - 2008</t>
  </si>
  <si>
    <t>102966</t>
  </si>
  <si>
    <t>ENERGY FINANSWER - ID/UT 2009</t>
  </si>
  <si>
    <t>102967</t>
  </si>
  <si>
    <t>INDUSTRIAL FINANSWER - ID-UT 2009</t>
  </si>
  <si>
    <t>102968</t>
  </si>
  <si>
    <t>IRRIGATION INTERRUPTIBLE ID-UT 2009</t>
  </si>
  <si>
    <t>102969</t>
  </si>
  <si>
    <t>LOW INCOME WZ  - ID-UT 2009</t>
  </si>
  <si>
    <t>102970</t>
  </si>
  <si>
    <t>NEEA - IDAHO - UTAH 2009</t>
  </si>
  <si>
    <t>102971</t>
  </si>
  <si>
    <t>REFRIGERATOR RECYCLING PGM - ID-UT 2009</t>
  </si>
  <si>
    <t>102972</t>
  </si>
  <si>
    <t>COMMERCIAL FINANSWER EXPR - ID-UT 2009</t>
  </si>
  <si>
    <t>102973</t>
  </si>
  <si>
    <t>INDUSTRIAL FINANSWER EXPR - ID-UT 2009</t>
  </si>
  <si>
    <t>102974</t>
  </si>
  <si>
    <t>IRRIGATION EFFICIENCY PRGRM - ID-UT 2009</t>
  </si>
  <si>
    <t>102975</t>
  </si>
  <si>
    <t>103061</t>
  </si>
  <si>
    <t>ENERGY FINANSWER - ID/UT 2010</t>
  </si>
  <si>
    <t>103062</t>
  </si>
  <si>
    <t>INDUSTRIAL FINANSWER - ID-UT 2010</t>
  </si>
  <si>
    <t>103063</t>
  </si>
  <si>
    <t>IRRIGATION INTERRUPTIBLE ID-UT 2010</t>
  </si>
  <si>
    <t>103064</t>
  </si>
  <si>
    <t>LOW INCOME WZ  - ID-UT 2010</t>
  </si>
  <si>
    <t>103065</t>
  </si>
  <si>
    <t>NEEA - IDAHO - UTAH 2010</t>
  </si>
  <si>
    <t>103066</t>
  </si>
  <si>
    <t>REFRIGERATOR RECYCLING PGM - ID-UT 2010</t>
  </si>
  <si>
    <t>103067</t>
  </si>
  <si>
    <t>COMMERCIAL FINANSWER EXPR - ID-UT 2010</t>
  </si>
  <si>
    <t>103068</t>
  </si>
  <si>
    <t>INDUSTRIAL FINANSWER EXPR - ID-UT 2010</t>
  </si>
  <si>
    <t>103069</t>
  </si>
  <si>
    <t>IRRIGATION EFFICIENCY PRGRM - ID-UT 2010</t>
  </si>
  <si>
    <t>103070</t>
  </si>
  <si>
    <t>103171</t>
  </si>
  <si>
    <t>ENERGY FINANSWER - ID/UT 2011</t>
  </si>
  <si>
    <t>103172</t>
  </si>
  <si>
    <t>INDUSTRIAL FINANSWER - ID-UT 2011</t>
  </si>
  <si>
    <t>103173</t>
  </si>
  <si>
    <t>IRRIGATION INTERRUPTIBLE ID-UT 2011</t>
  </si>
  <si>
    <t>103174</t>
  </si>
  <si>
    <t>LOW INCOME WZ  - ID-UT 2011</t>
  </si>
  <si>
    <t>103176</t>
  </si>
  <si>
    <t>REFRIGERATOR RECYCLING PGM - ID-UT 2011</t>
  </si>
  <si>
    <t>103177</t>
  </si>
  <si>
    <t>COMMERCIAL FINANSWER EXPR - ID-UT 2011</t>
  </si>
  <si>
    <t>103178</t>
  </si>
  <si>
    <t>INDUSTRIAL FINANSWER EXPR - ID-UT 2011</t>
  </si>
  <si>
    <t>103179</t>
  </si>
  <si>
    <t>IRRIGATION EFFICIENCY PRGRM - ID-UT 2011</t>
  </si>
  <si>
    <t>103180</t>
  </si>
  <si>
    <t>103312</t>
  </si>
  <si>
    <t>ENERGY FINANSWER - ID 2012</t>
  </si>
  <si>
    <t>103313</t>
  </si>
  <si>
    <t>INDUSTRIAL FINANSWER - ID 2012</t>
  </si>
  <si>
    <t>103314</t>
  </si>
  <si>
    <t>IRRIGATION INTERRUPTIBLE- ID 2012</t>
  </si>
  <si>
    <t>103315</t>
  </si>
  <si>
    <t>LOW INCOME WZ  - ID- 2012</t>
  </si>
  <si>
    <t>103317</t>
  </si>
  <si>
    <t>REFRIGERATOR RECYCLING PGM - ID 2012</t>
  </si>
  <si>
    <t>103318</t>
  </si>
  <si>
    <t>COMMERCIAL FINANSWER EXPR - ID 2012</t>
  </si>
  <si>
    <t>103319</t>
  </si>
  <si>
    <t>INDUSTRIAL FINANSWER EXPR - ID 2012</t>
  </si>
  <si>
    <t>103320</t>
  </si>
  <si>
    <t>IRRIGATION EFFICIENCY PRGRM - ID 2012</t>
  </si>
  <si>
    <t>103321</t>
  </si>
  <si>
    <t>103322</t>
  </si>
  <si>
    <t>COMMERCIAL DIRECT INSTALL - ID 2012</t>
  </si>
  <si>
    <t>103323</t>
  </si>
  <si>
    <t>AGRICULURAL FINANSWER EXPR - ID 2012</t>
  </si>
  <si>
    <t>103396</t>
  </si>
  <si>
    <t>ENERGY MANAGEMENT-COMM - UT 2012</t>
  </si>
  <si>
    <t>103397</t>
  </si>
  <si>
    <t>ENERGY MANAGEMENT-IND - UT 2012</t>
  </si>
  <si>
    <t>103398</t>
  </si>
  <si>
    <t>RECOMMISSIONING INDUSTRIAL - UT 2012</t>
  </si>
  <si>
    <t>103399</t>
  </si>
  <si>
    <t>ENERGY MANAGEMENT-COMM - WA 2012</t>
  </si>
  <si>
    <t>103400</t>
  </si>
  <si>
    <t>ENERGY MANAGEMENT-IND - WA 2012</t>
  </si>
  <si>
    <t>103403</t>
  </si>
  <si>
    <t>ENERGY MGMT INDUST- WY CAT2 -2012</t>
  </si>
  <si>
    <t>103634</t>
  </si>
  <si>
    <t>AGRICULURAL FINANSWER EXPR - ID 2013</t>
  </si>
  <si>
    <t>103635</t>
  </si>
  <si>
    <t>ENERGY FINANSWER - ID 2013</t>
  </si>
  <si>
    <t>103636</t>
  </si>
  <si>
    <t>INDUSTRIAL FINANSWER - ID 2013</t>
  </si>
  <si>
    <t>103638</t>
  </si>
  <si>
    <t>LOW INCOME WZ  - ID- 2013</t>
  </si>
  <si>
    <t>103640</t>
  </si>
  <si>
    <t>REFRIGERATOR RECYCLING PGM - ID 2013</t>
  </si>
  <si>
    <t>103641</t>
  </si>
  <si>
    <t>COMMERCIAL FINANSWER EXPR - ID 2013</t>
  </si>
  <si>
    <t>103642</t>
  </si>
  <si>
    <t>INDUSTRIAL FINANSWER EXPR - ID 2013</t>
  </si>
  <si>
    <t>103643</t>
  </si>
  <si>
    <t>IRRIGATION EFFICIENCY PRGRM - ID 2013</t>
  </si>
  <si>
    <t>103644</t>
  </si>
  <si>
    <t>103672</t>
  </si>
  <si>
    <t>RECOMMISSIONING INDUSTRIAL - UT 2013</t>
  </si>
  <si>
    <t>1823940</t>
  </si>
  <si>
    <t>DSR CARRYING CHARGES</t>
  </si>
  <si>
    <t>102146</t>
  </si>
  <si>
    <t>UT CARRYING CHARGE - 2001/2002</t>
  </si>
  <si>
    <t>102188</t>
  </si>
  <si>
    <t>WA REVENUE RECOVERY - CARRYING CHG PENAL</t>
  </si>
  <si>
    <t>102766</t>
  </si>
  <si>
    <t>103140</t>
  </si>
  <si>
    <t>Wy DSM - Cat1 - Carrying Charges</t>
  </si>
  <si>
    <t>103141</t>
  </si>
  <si>
    <t>Wy DSM - Cat2 - Carrying Charges</t>
  </si>
  <si>
    <t>103142</t>
  </si>
  <si>
    <t>Wy DSM - Cat3 - Carrying Charges</t>
  </si>
  <si>
    <t>103279</t>
  </si>
  <si>
    <t>CA CARRYING CHRG LIEE - 2011</t>
  </si>
  <si>
    <t>1823960</t>
  </si>
  <si>
    <t>DSR DEF NET LOST REV</t>
  </si>
  <si>
    <t>101684</t>
  </si>
  <si>
    <t>NET LOST REVN COMM</t>
  </si>
  <si>
    <t>101688</t>
  </si>
  <si>
    <t>NET LOST REVN IND</t>
  </si>
  <si>
    <t>101692</t>
  </si>
  <si>
    <t>NET LOST EF RETRO</t>
  </si>
  <si>
    <t>101696</t>
  </si>
  <si>
    <t>NET LOST EF CUSTOM</t>
  </si>
  <si>
    <t>101698</t>
  </si>
  <si>
    <t>NET LOST EF PRESCRIPT</t>
  </si>
  <si>
    <t>101700</t>
  </si>
  <si>
    <t>NET LOST EF COMMERCIAL</t>
  </si>
  <si>
    <t>1823990</t>
  </si>
  <si>
    <t>OTHR REG ASSET-N CST</t>
  </si>
  <si>
    <t>138010</t>
  </si>
  <si>
    <t>Reg Asset Current - Decom Costs</t>
  </si>
  <si>
    <t>138020</t>
  </si>
  <si>
    <t>Reg Asset Current - DSM</t>
  </si>
  <si>
    <t>138030</t>
  </si>
  <si>
    <t>Reg Asset Current - OR SB 408</t>
  </si>
  <si>
    <t>138040</t>
  </si>
  <si>
    <t>Reg Asset Current - New Res/Renewables</t>
  </si>
  <si>
    <t>138045</t>
  </si>
  <si>
    <t>Reg Asset Current - GHG Allowances</t>
  </si>
  <si>
    <t>138050</t>
  </si>
  <si>
    <t>Reg Asset Current - Def Net Power Costs</t>
  </si>
  <si>
    <t>138055</t>
  </si>
  <si>
    <t>Reg Asset Current - Def RECs in Rates</t>
  </si>
  <si>
    <t>138060</t>
  </si>
  <si>
    <t>Reg Asset Current - BPA Balancing Accts</t>
  </si>
  <si>
    <t>138070</t>
  </si>
  <si>
    <t>Reg Asset Current - Intervenor/Eval Fees</t>
  </si>
  <si>
    <t>138080</t>
  </si>
  <si>
    <t>Reg Asset Current - Transition Severance</t>
  </si>
  <si>
    <t>138090</t>
  </si>
  <si>
    <t>Reg Asset Current - Solar Feed-In</t>
  </si>
  <si>
    <t>138190</t>
  </si>
  <si>
    <t>Reg Asset Current - Other</t>
  </si>
  <si>
    <t>186090</t>
  </si>
  <si>
    <t>CONTRA REG ASSET - DSM RESERVE</t>
  </si>
  <si>
    <t>186095</t>
  </si>
  <si>
    <t>RegA - DSM - Recl to Curr</t>
  </si>
  <si>
    <t>186099</t>
  </si>
  <si>
    <t>Regulatory Asset - Balance Reclass</t>
  </si>
  <si>
    <t>186100</t>
  </si>
  <si>
    <t>Calif Alternative Rate for Energy (CARE)</t>
  </si>
  <si>
    <t>186501</t>
  </si>
  <si>
    <t>Powerdale Hydro Decom Reg Asset - CA</t>
  </si>
  <si>
    <t>186502</t>
  </si>
  <si>
    <t>POWERDALE HYDRO DECOM REG ASSET - ID</t>
  </si>
  <si>
    <t>186504</t>
  </si>
  <si>
    <t>POWERDALE HYDRO DECOM REG ASSET - WA</t>
  </si>
  <si>
    <t>186595</t>
  </si>
  <si>
    <t>RegA - Decom Costs - Recl to Curr</t>
  </si>
  <si>
    <t>187028</t>
  </si>
  <si>
    <t>TRANSITION COSTS-RETIREMENT &amp; DISPLACE</t>
  </si>
  <si>
    <t>187042</t>
  </si>
  <si>
    <t>Reg Asset - CA GHG Allowances</t>
  </si>
  <si>
    <t>187048</t>
  </si>
  <si>
    <t>RegA - CA GHG Allowances - Recl to Curr</t>
  </si>
  <si>
    <t>187050</t>
  </si>
  <si>
    <t>CHOLLA PLANT TRANSACTION COSTS</t>
  </si>
  <si>
    <t>SGCT</t>
  </si>
  <si>
    <t>187051</t>
  </si>
  <si>
    <t>WASHINGTON COLSTRIP #3 REGULATORY ASSET</t>
  </si>
  <si>
    <t>TRAIL MOUNTAIN MINE CLOSURE COSTS</t>
  </si>
  <si>
    <t>187096</t>
  </si>
  <si>
    <t>Reg Asset - Tax Rev Req Adj-WY</t>
  </si>
  <si>
    <t>187214</t>
  </si>
  <si>
    <t>OR - MEHC Transition Service Costs</t>
  </si>
  <si>
    <t>187221</t>
  </si>
  <si>
    <t>Reg Asset - Tax Adj on PR Benefits - CA</t>
  </si>
  <si>
    <t>187222</t>
  </si>
  <si>
    <t>Reg Asset - Tax Adj on PR Benefits - ID</t>
  </si>
  <si>
    <t>187223</t>
  </si>
  <si>
    <t>Reg Asset - Tax Adj on PR Benefits - OR</t>
  </si>
  <si>
    <t>187224</t>
  </si>
  <si>
    <t>Reg Asset - Tax Adj on PR Benefits - UT</t>
  </si>
  <si>
    <t>187226</t>
  </si>
  <si>
    <t>Reg Asset - Tax Adj on PR Benefits - WY</t>
  </si>
  <si>
    <t>187245</t>
  </si>
  <si>
    <t>RegA - Transition Severance - Recl to Cu</t>
  </si>
  <si>
    <t>187255</t>
  </si>
  <si>
    <t>RegA - BPA Balancing Accts - Recl to Cur</t>
  </si>
  <si>
    <t>187300</t>
  </si>
  <si>
    <t>CA - Jan 2010 Storm Costs</t>
  </si>
  <si>
    <t>187350</t>
  </si>
  <si>
    <t>ID - Deferred Overburden Costs</t>
  </si>
  <si>
    <t>187351</t>
  </si>
  <si>
    <t>WY - Deferred Overburden Costs</t>
  </si>
  <si>
    <t>187365</t>
  </si>
  <si>
    <t>Reg Asset  - Naughton Unit #3 Costs</t>
  </si>
  <si>
    <t>187367</t>
  </si>
  <si>
    <t>Contra Reg Asset - Naughton U3 - OR</t>
  </si>
  <si>
    <t>187368</t>
  </si>
  <si>
    <t>Contra Reg Asset - Naughton U3 - WA</t>
  </si>
  <si>
    <t>187370</t>
  </si>
  <si>
    <t>Reg Asset - OR Solar Feed-In Tariff</t>
  </si>
  <si>
    <t>187371</t>
  </si>
  <si>
    <t>REG ASSET - CA SOLAR FEED-IN TARIFF</t>
  </si>
  <si>
    <t>187372</t>
  </si>
  <si>
    <t>Reg Asset - OR Solar Feed-In Tariff 2012</t>
  </si>
  <si>
    <t>187373</t>
  </si>
  <si>
    <t>Reg Asset-OR Solar Feed-In Tariff 2013</t>
  </si>
  <si>
    <t>187380</t>
  </si>
  <si>
    <t>Reg Asset - UT Solar Incentive Program</t>
  </si>
  <si>
    <t>187381</t>
  </si>
  <si>
    <t>RegA - CA Solar Feed-In - Recl to Curr</t>
  </si>
  <si>
    <t>187383</t>
  </si>
  <si>
    <t>RegA - OR Solar Feed-In - Recl to Curr</t>
  </si>
  <si>
    <t>187385</t>
  </si>
  <si>
    <t>RegA - Solar Feed-In - Recl to Curr</t>
  </si>
  <si>
    <t>187390</t>
  </si>
  <si>
    <t>UT-Klamath Hydro Relicensing Costs</t>
  </si>
  <si>
    <t>187394</t>
  </si>
  <si>
    <t>RegA - UT Solar Feed-In - Recl to Liab</t>
  </si>
  <si>
    <t>187495</t>
  </si>
  <si>
    <t>RegA - Other - Recl to Curr</t>
  </si>
  <si>
    <t>187496</t>
  </si>
  <si>
    <t>RegA - OR Asset Sale Gain-Recl to Curr</t>
  </si>
  <si>
    <t>187802</t>
  </si>
  <si>
    <t>Reg Asset - CA ECAC CY2012</t>
  </si>
  <si>
    <t>187803</t>
  </si>
  <si>
    <t>Reg Asset  - CA ECAC CY2013</t>
  </si>
  <si>
    <t>187807</t>
  </si>
  <si>
    <t>CONTRA REG ASSET - CA ECAC CY2012</t>
  </si>
  <si>
    <t>187808</t>
  </si>
  <si>
    <t>Contra Reg Asset - CA ECAC CY2013</t>
  </si>
  <si>
    <t>187810</t>
  </si>
  <si>
    <t>Reg Asset - ID ECAM Dec11-Nov12 Mnsanto</t>
  </si>
  <si>
    <t>187811</t>
  </si>
  <si>
    <t>Reg Asset - ID ECAM Dec11-Nov12 Agrium</t>
  </si>
  <si>
    <t>187812</t>
  </si>
  <si>
    <t>Reg Asset - ID ECAM Dec11-Nov12</t>
  </si>
  <si>
    <t>187813</t>
  </si>
  <si>
    <t>Reg Asset  - ID ECAM Dec12-Nov13</t>
  </si>
  <si>
    <t>187817</t>
  </si>
  <si>
    <t>Contra Reg Asset - ID ECAM Dec11-Nov12</t>
  </si>
  <si>
    <t>187818</t>
  </si>
  <si>
    <t>Contra Reg Asset - ID ECAM Dec12-Nov13</t>
  </si>
  <si>
    <t>187821</t>
  </si>
  <si>
    <t>Reg Asset - UT EBA Oct-Dec11</t>
  </si>
  <si>
    <t>187822</t>
  </si>
  <si>
    <t>Reg Asset - UT EBA CY2012</t>
  </si>
  <si>
    <t>187823</t>
  </si>
  <si>
    <t>Reg Asset - UT EBA Oct11-Dec11</t>
  </si>
  <si>
    <t>187824</t>
  </si>
  <si>
    <t>Reg Asset  - UT EBA CY2013</t>
  </si>
  <si>
    <t>187832</t>
  </si>
  <si>
    <t>Reg Asset - UT RBA CY2012</t>
  </si>
  <si>
    <t>187834</t>
  </si>
  <si>
    <t>Reg Asset  - UT RBA CY2013</t>
  </si>
  <si>
    <t>187842</t>
  </si>
  <si>
    <t>Contra Reg Asset - UT EBA CY2012</t>
  </si>
  <si>
    <t>187844</t>
  </si>
  <si>
    <t>Contra Reg Asset - UT EBA CY2013</t>
  </si>
  <si>
    <t>187852</t>
  </si>
  <si>
    <t>Reg Asset - WY ECAM CY2012</t>
  </si>
  <si>
    <t>187853</t>
  </si>
  <si>
    <t>Reg Asset  - WY ECAM CY2013</t>
  </si>
  <si>
    <t>187862</t>
  </si>
  <si>
    <t>Reg Asset - WY RRA CY2012</t>
  </si>
  <si>
    <t>187863</t>
  </si>
  <si>
    <t>Reg Asset  - WY RRA CY2013</t>
  </si>
  <si>
    <t>187872</t>
  </si>
  <si>
    <t>Contra Reg Asset - WY ECAM CY2012</t>
  </si>
  <si>
    <t>187873</t>
  </si>
  <si>
    <t>Contra Reg Asset - WY ECAM CY2013</t>
  </si>
  <si>
    <t>187881</t>
  </si>
  <si>
    <t>Deferred Exc RECs in Rates-UT (2011-12)</t>
  </si>
  <si>
    <t>187883</t>
  </si>
  <si>
    <t>Deferred Exc RECs in Rates-WY (2011-12)</t>
  </si>
  <si>
    <t>187886</t>
  </si>
  <si>
    <t>Reg Asset-OR RPS Compliance Purchases</t>
  </si>
  <si>
    <t>187892</t>
  </si>
  <si>
    <t>Deferral of Excess RECs in Rates - WA</t>
  </si>
  <si>
    <t>187894</t>
  </si>
  <si>
    <t>RegA - OR RECs in Rates - Recl to Curr</t>
  </si>
  <si>
    <t>187895</t>
  </si>
  <si>
    <t>RegA - OR RECs in Rates - Balance Recl</t>
  </si>
  <si>
    <t>187896</t>
  </si>
  <si>
    <t>RegA - UT RECs in Rates - Recl to Curr</t>
  </si>
  <si>
    <t>187898</t>
  </si>
  <si>
    <t>RegA - Def RECs in Rates - Recl to Curr</t>
  </si>
  <si>
    <t>187905</t>
  </si>
  <si>
    <t>CA - DEF NET POWER COSTS</t>
  </si>
  <si>
    <t>187911</t>
  </si>
  <si>
    <t>REG ASSET - LAKE SIDE LIQ. DAMAGES - WY</t>
  </si>
  <si>
    <t>187913</t>
  </si>
  <si>
    <t>Reg Asset - Goodnoe Hills Liq. Damages -</t>
  </si>
  <si>
    <t>187920</t>
  </si>
  <si>
    <t>OR-RCAC REV REQUIREMENT</t>
  </si>
  <si>
    <t>187921</t>
  </si>
  <si>
    <t>WA-Chehalis Plant Rev Reqmt - Reg Asset</t>
  </si>
  <si>
    <t>187925</t>
  </si>
  <si>
    <t>RegA - New Res/Renewables - Recl to Curr</t>
  </si>
  <si>
    <t>187930</t>
  </si>
  <si>
    <t>OR SB 408 REG ASSET</t>
  </si>
  <si>
    <t>187935</t>
  </si>
  <si>
    <t>RegA - OR SB 408 - Recl to Curr</t>
  </si>
  <si>
    <t>187936</t>
  </si>
  <si>
    <t>SB 408 REG ASSET - MCBIT (EVEN YEAR 1)</t>
  </si>
  <si>
    <t>187952</t>
  </si>
  <si>
    <t>DEFERRED INTERVENER</t>
  </si>
  <si>
    <t>187955</t>
  </si>
  <si>
    <t>Defd UT Ind Eval Fee</t>
  </si>
  <si>
    <t>187956</t>
  </si>
  <si>
    <t>CA DEFERRED INTERVENOR FUNDING</t>
  </si>
  <si>
    <t>187957</t>
  </si>
  <si>
    <t>DEFERRED OR INDEPENDENT EVALUATOR FEES</t>
  </si>
  <si>
    <t>187958</t>
  </si>
  <si>
    <t>ID Deferred Intervenor Funding</t>
  </si>
  <si>
    <t>187964</t>
  </si>
  <si>
    <t>RegA - Intervenor Fees - Recl to Liab</t>
  </si>
  <si>
    <t>187965</t>
  </si>
  <si>
    <t>RegA - Intervenor/Eval Fees - Recl to Cu</t>
  </si>
  <si>
    <t>187966</t>
  </si>
  <si>
    <t>RegA - CA (CARE) Program - Recl to Liab</t>
  </si>
  <si>
    <t>187967</t>
  </si>
  <si>
    <t>RegA - OR Asset Sale Gain-Balance Recl</t>
  </si>
  <si>
    <t>187968</t>
  </si>
  <si>
    <t>Reg A - Insurance Reserves - Reclass</t>
  </si>
  <si>
    <t>187972</t>
  </si>
  <si>
    <t>Deferred Net Power Costs - WY 11</t>
  </si>
  <si>
    <t>187975</t>
  </si>
  <si>
    <t>Reg Asset - CA ECAC</t>
  </si>
  <si>
    <t>187982</t>
  </si>
  <si>
    <t>Deferred Net Power Costs - ID 11</t>
  </si>
  <si>
    <t>187983</t>
  </si>
  <si>
    <t>"Reg Asset - ID ECAM Dec10-Nov11, Mnsant</t>
  </si>
  <si>
    <t>187984</t>
  </si>
  <si>
    <t>"Reg Asset - ID ECAM Dec10-Nov11, Agrium</t>
  </si>
  <si>
    <t>187985</t>
  </si>
  <si>
    <t>Utah ECAM Regulatory Asset</t>
  </si>
  <si>
    <t>187988</t>
  </si>
  <si>
    <t>Deferred Net Power Costs - OR</t>
  </si>
  <si>
    <t>187992</t>
  </si>
  <si>
    <t>Contra Reg Asset - CA - Def NPC</t>
  </si>
  <si>
    <t>187994</t>
  </si>
  <si>
    <t>Contra Reg Asset - WY - Def NPC</t>
  </si>
  <si>
    <t>187995</t>
  </si>
  <si>
    <t>Utah ECAM Regulatory Asset - Contra</t>
  </si>
  <si>
    <t>187998</t>
  </si>
  <si>
    <t>RegA - Def Net Power Costs - Recl to Cur</t>
  </si>
  <si>
    <t>187999</t>
  </si>
  <si>
    <t>Reg Asset - Def NPC Balance Reclass</t>
  </si>
  <si>
    <t>189528</t>
  </si>
  <si>
    <t>RegA - CA Def Exc NPC - Recl to Curr</t>
  </si>
  <si>
    <t>189568</t>
  </si>
  <si>
    <t>RegA - ID Def Exc NPC - Recl to Curr</t>
  </si>
  <si>
    <t>189638</t>
  </si>
  <si>
    <t>RegA - UT Def Exc NPC - Recl to Curr</t>
  </si>
  <si>
    <t>189649</t>
  </si>
  <si>
    <t>RegA - WA Def Exc NPC - Recl to Liab</t>
  </si>
  <si>
    <t>189688</t>
  </si>
  <si>
    <t>RegA - WY Def Exc NPC - Recl to Curr</t>
  </si>
  <si>
    <t>610005</t>
  </si>
  <si>
    <t>SEC 174 94-98 7 99-00 RAR</t>
  </si>
  <si>
    <t>701010</t>
  </si>
  <si>
    <t>LABOR COSTS SETTLED TO CAPITAL</t>
  </si>
  <si>
    <t>1823993</t>
  </si>
  <si>
    <t>OTH REG ASSET-NON CO</t>
  </si>
  <si>
    <t>187060</t>
  </si>
  <si>
    <t>CHOLLA PLANT TRANSACTION COSTS-OR</t>
  </si>
  <si>
    <t>1823994</t>
  </si>
  <si>
    <t>187061</t>
  </si>
  <si>
    <t>CHOLLA PLANT TRANSACTION COSTS-WA</t>
  </si>
  <si>
    <t>1823995</t>
  </si>
  <si>
    <t>187062</t>
  </si>
  <si>
    <t>CHOLLA PLANT TRANSACTION COSTS-ID</t>
  </si>
  <si>
    <t>1823999</t>
  </si>
  <si>
    <t>REGULATORY ASST-OTH</t>
  </si>
  <si>
    <t>186001</t>
  </si>
  <si>
    <t>DSM Regulatory Assets-Accruals</t>
  </si>
  <si>
    <t>Cal. year / month</t>
  </si>
  <si>
    <t>06/2012..06/2013</t>
  </si>
  <si>
    <t xml:space="preserve"> </t>
  </si>
  <si>
    <t>4ULU7YT5PVAZB3SY7S3J7QVV5</t>
  </si>
  <si>
    <t>4ULU7Z0U8TWOTQCEDM5VHSUKX</t>
  </si>
  <si>
    <t>Total, Calif, Oregon, Wash, Id-PPL, Mont, Wy-PPL, Utah, Idaho, Wy-UPL...</t>
  </si>
  <si>
    <t>4ULU83XICXRZQ4RQ3TNPX211T</t>
  </si>
  <si>
    <t>4ULU8456VWDP8RB69NQ273ZRL</t>
  </si>
  <si>
    <t>111614</t>
  </si>
  <si>
    <t>REG ASSET-TRAIL MTN MINE UNRECOVD INVEST</t>
  </si>
  <si>
    <t>188000</t>
  </si>
  <si>
    <t>REG ASSET - ENVIRONMENTAL COSTS</t>
  </si>
  <si>
    <t>SG</t>
  </si>
  <si>
    <t>Wyoming</t>
  </si>
  <si>
    <t>1242000 Total</t>
  </si>
  <si>
    <t>1243200 Total</t>
  </si>
  <si>
    <t>1244100 Total</t>
  </si>
  <si>
    <t>1244500 Total</t>
  </si>
  <si>
    <t>1244900 Total</t>
  </si>
  <si>
    <t>1245300 Total</t>
  </si>
  <si>
    <t>1245400 Total</t>
  </si>
  <si>
    <t>1247000 Total</t>
  </si>
  <si>
    <t>1247100 Total</t>
  </si>
  <si>
    <t>1249000 Total</t>
  </si>
  <si>
    <t>1822200 Total</t>
  </si>
  <si>
    <t>1822410 Total</t>
  </si>
  <si>
    <t>1822600 Total</t>
  </si>
  <si>
    <t>1822700 Total</t>
  </si>
  <si>
    <t>1823910 Total</t>
  </si>
  <si>
    <t>1823920 Total</t>
  </si>
  <si>
    <t>1823930 Total</t>
  </si>
  <si>
    <t>1823940 Total</t>
  </si>
  <si>
    <t>1823960 Total</t>
  </si>
  <si>
    <t>1823990 Total</t>
  </si>
  <si>
    <t>1823993 Total</t>
  </si>
  <si>
    <t>1823994 Total</t>
  </si>
  <si>
    <t>1823995 Total</t>
  </si>
  <si>
    <t>1823999 Total</t>
  </si>
  <si>
    <t>Grand 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</si>
</sst>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medium">
        <color indexed="64"/>
      </bottom>
      <diagonal/>
    </border>
  </borders>
  <cellStyleXfs count="51">
    <xf numFmtId="0" fontId="0" fillId="0" borderId="0"/>
    <xf numFmtId="4" fontId="2" fillId="9" borderId="1" applyNumberFormat="0" applyProtection="0">
      <alignment vertical="center"/>
    </xf>
    <xf numFmtId="4" fontId="3" fillId="10" borderId="1" applyNumberFormat="0" applyProtection="0">
      <alignment vertical="center"/>
    </xf>
    <xf numFmtId="4" fontId="2" fillId="10" borderId="1" applyNumberFormat="0" applyProtection="0">
      <alignment horizontal="left" vertical="center" indent="1"/>
    </xf>
    <xf numFmtId="0" fontId="2" fillId="10" borderId="1" applyNumberFormat="0" applyProtection="0">
      <alignment horizontal="left" vertical="top" indent="1"/>
    </xf>
    <xf numFmtId="4" fontId="2" fillId="11" borderId="1" applyNumberFormat="0" applyProtection="0"/>
    <xf numFmtId="4" fontId="4" fillId="4" borderId="1" applyNumberFormat="0" applyProtection="0">
      <alignment horizontal="right" vertical="center"/>
    </xf>
    <xf numFmtId="4" fontId="4" fillId="3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2" fillId="15" borderId="2" applyNumberFormat="0" applyProtection="0">
      <alignment horizontal="left" vertical="center" indent="1"/>
    </xf>
    <xf numFmtId="4" fontId="4" fillId="16" borderId="0" applyNumberFormat="0" applyProtection="0">
      <alignment horizontal="left" indent="1"/>
    </xf>
    <xf numFmtId="4" fontId="5" fillId="17" borderId="0" applyNumberFormat="0" applyProtection="0">
      <alignment horizontal="left" vertical="center" indent="1"/>
    </xf>
    <xf numFmtId="4" fontId="18" fillId="17" borderId="0" applyNumberFormat="0" applyProtection="0">
      <alignment horizontal="left" vertical="center" indent="1"/>
    </xf>
    <xf numFmtId="4" fontId="4" fillId="2" borderId="1" applyNumberFormat="0" applyProtection="0">
      <alignment horizontal="right" vertical="center"/>
    </xf>
    <xf numFmtId="4" fontId="10" fillId="18" borderId="0" applyNumberFormat="0" applyProtection="0">
      <alignment horizontal="left" indent="1"/>
    </xf>
    <xf numFmtId="4" fontId="20" fillId="18" borderId="0" applyNumberFormat="0" applyProtection="0">
      <alignment horizontal="left" indent="1"/>
    </xf>
    <xf numFmtId="4" fontId="9" fillId="19" borderId="0" applyNumberFormat="0" applyProtection="0"/>
    <xf numFmtId="4" fontId="19" fillId="19" borderId="0" applyNumberFormat="0" applyProtection="0"/>
    <xf numFmtId="0" fontId="1" fillId="17" borderId="1" applyNumberFormat="0" applyProtection="0">
      <alignment horizontal="left" vertical="center" indent="1"/>
    </xf>
    <xf numFmtId="0" fontId="17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top" indent="1"/>
    </xf>
    <xf numFmtId="0" fontId="17" fillId="17" borderId="1" applyNumberFormat="0" applyProtection="0">
      <alignment horizontal="left" vertical="top" indent="1"/>
    </xf>
    <xf numFmtId="0" fontId="1" fillId="11" borderId="1" applyNumberFormat="0" applyProtection="0">
      <alignment horizontal="left" vertical="center" indent="1"/>
    </xf>
    <xf numFmtId="0" fontId="17" fillId="11" borderId="1" applyNumberFormat="0" applyProtection="0">
      <alignment horizontal="left" vertical="center" indent="1"/>
    </xf>
    <xf numFmtId="0" fontId="1" fillId="11" borderId="1" applyNumberFormat="0" applyProtection="0">
      <alignment horizontal="left" vertical="top" indent="1"/>
    </xf>
    <xf numFmtId="0" fontId="17" fillId="11" borderId="1" applyNumberFormat="0" applyProtection="0">
      <alignment horizontal="left" vertical="top" indent="1"/>
    </xf>
    <xf numFmtId="0" fontId="1" fillId="20" borderId="1" applyNumberFormat="0" applyProtection="0">
      <alignment horizontal="left" vertical="center" indent="1"/>
    </xf>
    <xf numFmtId="0" fontId="17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0" fontId="17" fillId="20" borderId="1" applyNumberFormat="0" applyProtection="0">
      <alignment horizontal="left" vertical="top" indent="1"/>
    </xf>
    <xf numFmtId="0" fontId="1" fillId="21" borderId="1" applyNumberFormat="0" applyProtection="0">
      <alignment horizontal="left" vertical="center" indent="1"/>
    </xf>
    <xf numFmtId="0" fontId="17" fillId="21" borderId="1" applyNumberFormat="0" applyProtection="0">
      <alignment horizontal="left" vertical="center" indent="1"/>
    </xf>
    <xf numFmtId="0" fontId="1" fillId="21" borderId="1" applyNumberFormat="0" applyProtection="0">
      <alignment horizontal="left" vertical="top" indent="1"/>
    </xf>
    <xf numFmtId="0" fontId="17" fillId="21" borderId="1" applyNumberFormat="0" applyProtection="0">
      <alignment horizontal="left" vertical="top" indent="1"/>
    </xf>
    <xf numFmtId="4" fontId="4" fillId="22" borderId="1" applyNumberFormat="0" applyProtection="0">
      <alignment vertical="center"/>
    </xf>
    <xf numFmtId="4" fontId="6" fillId="22" borderId="1" applyNumberFormat="0" applyProtection="0">
      <alignment vertical="center"/>
    </xf>
    <xf numFmtId="4" fontId="4" fillId="22" borderId="1" applyNumberFormat="0" applyProtection="0">
      <alignment horizontal="left" vertical="center" indent="1"/>
    </xf>
    <xf numFmtId="0" fontId="4" fillId="22" borderId="1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6" fillId="16" borderId="1" applyNumberFormat="0" applyProtection="0">
      <alignment horizontal="right" vertical="center"/>
    </xf>
    <xf numFmtId="4" fontId="4" fillId="0" borderId="1" applyNumberFormat="0" applyProtection="0">
      <alignment horizontal="left" vertical="center" indent="1"/>
    </xf>
    <xf numFmtId="0" fontId="4" fillId="11" borderId="1" applyNumberFormat="0" applyProtection="0">
      <alignment horizontal="left" vertical="top"/>
    </xf>
    <xf numFmtId="4" fontId="15" fillId="23" borderId="0" applyNumberFormat="0" applyProtection="0">
      <alignment horizontal="left"/>
    </xf>
    <xf numFmtId="4" fontId="16" fillId="23" borderId="0" applyNumberFormat="0" applyProtection="0">
      <alignment horizontal="left"/>
    </xf>
    <xf numFmtId="4" fontId="7" fillId="16" borderId="1" applyNumberFormat="0" applyProtection="0">
      <alignment horizontal="right" vertical="center"/>
    </xf>
  </cellStyleXfs>
  <cellXfs count="45">
    <xf numFmtId="0" fontId="0" fillId="0" borderId="0" xfId="0"/>
    <xf numFmtId="0" fontId="0" fillId="0" borderId="0" xfId="0" quotePrefix="1"/>
    <xf numFmtId="0" fontId="2" fillId="11" borderId="1" xfId="5" applyNumberFormat="1" applyProtection="1">
      <protection locked="0"/>
    </xf>
    <xf numFmtId="0" fontId="9" fillId="19" borderId="0" xfId="22" applyNumberFormat="1" applyProtection="1">
      <protection locked="0"/>
    </xf>
    <xf numFmtId="0" fontId="10" fillId="18" borderId="0" xfId="20" quotePrefix="1" applyNumberFormat="1" applyProtection="1">
      <alignment horizontal="left" indent="1"/>
      <protection locked="0"/>
    </xf>
    <xf numFmtId="0" fontId="0" fillId="24" borderId="0" xfId="0" applyFill="1"/>
    <xf numFmtId="0" fontId="11" fillId="24" borderId="0" xfId="0" applyFont="1" applyFill="1"/>
    <xf numFmtId="0" fontId="13" fillId="24" borderId="0" xfId="0" applyFont="1" applyFill="1"/>
    <xf numFmtId="0" fontId="0" fillId="24" borderId="0" xfId="0" applyFill="1" applyAlignment="1">
      <alignment horizontal="left"/>
    </xf>
    <xf numFmtId="0" fontId="0" fillId="24" borderId="0" xfId="0" applyFill="1" applyBorder="1"/>
    <xf numFmtId="0" fontId="14" fillId="24" borderId="0" xfId="0" applyFont="1" applyFill="1"/>
    <xf numFmtId="0" fontId="0" fillId="24" borderId="3" xfId="0" quotePrefix="1" applyFill="1" applyBorder="1"/>
    <xf numFmtId="0" fontId="0" fillId="24" borderId="3" xfId="0" applyFill="1" applyBorder="1"/>
    <xf numFmtId="0" fontId="0" fillId="24" borderId="3" xfId="0" applyFill="1" applyBorder="1" applyAlignment="1">
      <alignment horizontal="left"/>
    </xf>
    <xf numFmtId="0" fontId="12" fillId="24" borderId="3" xfId="0" applyFont="1" applyFill="1" applyBorder="1" applyAlignment="1">
      <alignment horizontal="center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15" fillId="24" borderId="0" xfId="48" applyNumberFormat="1" applyFill="1" applyBorder="1" applyProtection="1">
      <alignment horizontal="left"/>
      <protection locked="0"/>
    </xf>
    <xf numFmtId="0" fontId="10" fillId="24" borderId="0" xfId="20" quotePrefix="1" applyNumberFormat="1" applyFill="1" applyBorder="1" applyProtection="1">
      <alignment horizontal="left" indent="1"/>
      <protection locked="0"/>
    </xf>
    <xf numFmtId="0" fontId="4" fillId="24" borderId="0" xfId="16" quotePrefix="1" applyNumberFormat="1" applyFill="1" applyBorder="1" applyProtection="1">
      <alignment horizontal="left" indent="1"/>
      <protection locked="0"/>
    </xf>
    <xf numFmtId="0" fontId="2" fillId="24" borderId="0" xfId="15" quotePrefix="1" applyNumberFormat="1" applyFill="1" applyBorder="1" applyProtection="1">
      <alignment horizontal="left" vertical="center" indent="1"/>
      <protection locked="0"/>
    </xf>
    <xf numFmtId="0" fontId="14" fillId="23" borderId="0" xfId="48" quotePrefix="1" applyNumberFormat="1" applyFont="1" applyProtection="1">
      <alignment horizontal="left"/>
      <protection locked="0"/>
    </xf>
    <xf numFmtId="0" fontId="16" fillId="23" borderId="0" xfId="48" quotePrefix="1" applyNumberFormat="1" applyFont="1" applyProtection="1">
      <alignment horizontal="left"/>
      <protection locked="0"/>
    </xf>
    <xf numFmtId="0" fontId="4" fillId="16" borderId="0" xfId="16" quotePrefix="1" applyNumberFormat="1" applyProtection="1">
      <alignment horizontal="left" indent="1"/>
      <protection locked="0"/>
    </xf>
    <xf numFmtId="0" fontId="2" fillId="15" borderId="2" xfId="15" quotePrefix="1" applyNumberFormat="1" applyProtection="1">
      <alignment horizontal="left" vertical="center" indent="1"/>
      <protection locked="0"/>
    </xf>
    <xf numFmtId="0" fontId="2" fillId="11" borderId="1" xfId="5" quotePrefix="1" applyNumberFormat="1" applyProtection="1">
      <protection locked="0"/>
    </xf>
    <xf numFmtId="0" fontId="15" fillId="23" borderId="0" xfId="48" quotePrefix="1" applyNumberFormat="1" applyProtection="1">
      <alignment horizontal="left"/>
      <protection locked="0"/>
    </xf>
    <xf numFmtId="0" fontId="4" fillId="0" borderId="1" xfId="46" quotePrefix="1" applyNumberFormat="1" applyProtection="1">
      <alignment horizontal="left" vertical="center" indent="1"/>
      <protection locked="0"/>
    </xf>
    <xf numFmtId="0" fontId="4" fillId="0" borderId="5" xfId="46" quotePrefix="1" applyNumberFormat="1" applyBorder="1" applyProtection="1">
      <alignment horizontal="left" vertical="center" indent="1"/>
      <protection locked="0"/>
    </xf>
    <xf numFmtId="0" fontId="2" fillId="0" borderId="4" xfId="46" quotePrefix="1" applyNumberFormat="1" applyFont="1" applyBorder="1" applyProtection="1">
      <alignment horizontal="left" vertical="center" indent="1"/>
      <protection locked="0"/>
    </xf>
    <xf numFmtId="0" fontId="2" fillId="0" borderId="6" xfId="46" quotePrefix="1" applyNumberFormat="1" applyFont="1" applyBorder="1" applyProtection="1">
      <alignment horizontal="left" vertical="center" indent="1"/>
      <protection locked="0"/>
    </xf>
    <xf numFmtId="164" fontId="0" fillId="24" borderId="0" xfId="0" applyNumberFormat="1" applyFill="1" applyBorder="1"/>
    <xf numFmtId="164" fontId="15" fillId="24" borderId="0" xfId="48" applyNumberFormat="1" applyFill="1" applyBorder="1" applyProtection="1">
      <alignment horizontal="left"/>
      <protection locked="0"/>
    </xf>
    <xf numFmtId="164" fontId="10" fillId="24" borderId="0" xfId="20" quotePrefix="1" applyNumberFormat="1" applyFill="1" applyBorder="1" applyProtection="1">
      <alignment horizontal="left" indent="1"/>
      <protection locked="0"/>
    </xf>
    <xf numFmtId="164" fontId="0" fillId="24" borderId="0" xfId="0" applyNumberFormat="1" applyFill="1"/>
    <xf numFmtId="164" fontId="4" fillId="24" borderId="0" xfId="16" quotePrefix="1" applyNumberFormat="1" applyFill="1" applyBorder="1" applyProtection="1">
      <alignment horizontal="left" indent="1"/>
      <protection locked="0"/>
    </xf>
    <xf numFmtId="164" fontId="2" fillId="24" borderId="0" xfId="15" quotePrefix="1" applyNumberFormat="1" applyFill="1" applyBorder="1" applyProtection="1">
      <alignment horizontal="left" vertical="center" indent="1"/>
      <protection locked="0"/>
    </xf>
    <xf numFmtId="164" fontId="0" fillId="0" borderId="0" xfId="0" quotePrefix="1" applyNumberFormat="1" applyProtection="1">
      <protection locked="0"/>
    </xf>
    <xf numFmtId="164" fontId="0" fillId="0" borderId="0" xfId="0" applyNumberFormat="1" applyProtection="1">
      <protection locked="0"/>
    </xf>
    <xf numFmtId="164" fontId="2" fillId="11" borderId="1" xfId="47" quotePrefix="1" applyNumberFormat="1" applyFont="1" applyProtection="1">
      <alignment horizontal="left" vertical="top"/>
      <protection locked="0"/>
    </xf>
    <xf numFmtId="164" fontId="4" fillId="0" borderId="1" xfId="44" applyNumberFormat="1" applyProtection="1">
      <alignment horizontal="right" vertical="center"/>
      <protection locked="0"/>
    </xf>
    <xf numFmtId="164" fontId="2" fillId="0" borderId="4" xfId="44" applyNumberFormat="1" applyFont="1" applyBorder="1" applyProtection="1">
      <alignment horizontal="right" vertical="center"/>
      <protection locked="0"/>
    </xf>
    <xf numFmtId="164" fontId="4" fillId="0" borderId="5" xfId="44" applyNumberFormat="1" applyBorder="1" applyProtection="1">
      <alignment horizontal="right" vertical="center"/>
      <protection locked="0"/>
    </xf>
    <xf numFmtId="164" fontId="2" fillId="0" borderId="6" xfId="44" applyNumberFormat="1" applyFont="1" applyBorder="1" applyProtection="1">
      <alignment horizontal="right" vertical="center"/>
      <protection locked="0"/>
    </xf>
    <xf numFmtId="164" fontId="0" fillId="0" borderId="0" xfId="0" applyNumberFormat="1"/>
  </cellXfs>
  <cellStyles count="51">
    <cellStyle name="Normal" xfId="0" builtinId="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ilterText 2" xfId="18"/>
    <cellStyle name="SAPBEXformats" xfId="19"/>
    <cellStyle name="SAPBEXheaderItem" xfId="20"/>
    <cellStyle name="SAPBEXheaderItem 2" xfId="21"/>
    <cellStyle name="SAPBEXheaderText" xfId="22"/>
    <cellStyle name="SAPBEXheaderText 2" xfId="23"/>
    <cellStyle name="SAPBEXHLevel0" xfId="24"/>
    <cellStyle name="SAPBEXHLevel0 2" xfId="25"/>
    <cellStyle name="SAPBEXHLevel0X" xfId="26"/>
    <cellStyle name="SAPBEXHLevel0X 2" xfId="27"/>
    <cellStyle name="SAPBEXHLevel1" xfId="28"/>
    <cellStyle name="SAPBEXHLevel1 2" xfId="29"/>
    <cellStyle name="SAPBEXHLevel1X" xfId="30"/>
    <cellStyle name="SAPBEXHLevel1X 2" xfId="31"/>
    <cellStyle name="SAPBEXHLevel2" xfId="32"/>
    <cellStyle name="SAPBEXHLevel2 2" xfId="33"/>
    <cellStyle name="SAPBEXHLevel2X" xfId="34"/>
    <cellStyle name="SAPBEXHLevel2X 2" xfId="35"/>
    <cellStyle name="SAPBEXHLevel3" xfId="36"/>
    <cellStyle name="SAPBEXHLevel3 2" xfId="37"/>
    <cellStyle name="SAPBEXHLevel3X" xfId="38"/>
    <cellStyle name="SAPBEXHLevel3X 2" xfId="39"/>
    <cellStyle name="SAPBEXresData" xfId="40"/>
    <cellStyle name="SAPBEXresDataEmph" xfId="41"/>
    <cellStyle name="SAPBEXresItem" xfId="42"/>
    <cellStyle name="SAPBEXresItemX" xfId="43"/>
    <cellStyle name="SAPBEXstdData" xfId="44"/>
    <cellStyle name="SAPBEXstdDataEmph" xfId="45"/>
    <cellStyle name="SAPBEXstdItem" xfId="46"/>
    <cellStyle name="SAPBEXstdItemX" xfId="47"/>
    <cellStyle name="SAPBEXtitle" xfId="48"/>
    <cellStyle name="SAPBEXtitle 2" xfId="49"/>
    <cellStyle name="SAPBEXundefined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47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1466850</xdr:colOff>
      <xdr:row>2</xdr:row>
      <xdr:rowOff>514350</xdr:rowOff>
    </xdr:to>
    <xdr:pic>
      <xdr:nvPicPr>
        <xdr:cNvPr id="3" name="Picture 7" descr="Logo_P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4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53"/>
  <sheetViews>
    <sheetView workbookViewId="0">
      <selection activeCell="HW138" sqref="HW138"/>
    </sheetView>
  </sheetViews>
  <sheetFormatPr defaultRowHeight="12.75"/>
  <sheetData>
    <row r="1" spans="1:233">
      <c r="A1">
        <v>9</v>
      </c>
    </row>
    <row r="2" spans="1:233">
      <c r="A2">
        <v>3</v>
      </c>
      <c r="AE2">
        <v>36</v>
      </c>
      <c r="CM2">
        <v>71</v>
      </c>
      <c r="DG2">
        <v>150</v>
      </c>
      <c r="EA2">
        <v>130</v>
      </c>
      <c r="EU2">
        <v>0</v>
      </c>
      <c r="FY2">
        <v>43</v>
      </c>
      <c r="HW2">
        <v>96</v>
      </c>
    </row>
    <row r="3" spans="1:233">
      <c r="A3">
        <v>24</v>
      </c>
      <c r="AE3">
        <v>59</v>
      </c>
      <c r="CM3">
        <v>13</v>
      </c>
      <c r="DG3">
        <v>15</v>
      </c>
      <c r="EA3">
        <v>13</v>
      </c>
      <c r="EU3">
        <v>11</v>
      </c>
      <c r="FY3">
        <v>21</v>
      </c>
      <c r="HW3">
        <v>2</v>
      </c>
    </row>
    <row r="4" spans="1:233">
      <c r="B4">
        <v>0</v>
      </c>
      <c r="C4" t="s">
        <v>378</v>
      </c>
      <c r="D4" t="b">
        <v>1</v>
      </c>
      <c r="E4" t="b">
        <v>1</v>
      </c>
      <c r="F4" t="s">
        <v>0</v>
      </c>
      <c r="G4">
        <v>2</v>
      </c>
      <c r="H4">
        <v>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A4" t="b">
        <v>1</v>
      </c>
      <c r="AE4">
        <v>6</v>
      </c>
      <c r="AF4" s="1" t="s">
        <v>15</v>
      </c>
      <c r="AG4" s="1" t="s">
        <v>16</v>
      </c>
      <c r="AH4" s="1" t="s">
        <v>1</v>
      </c>
      <c r="AI4" s="1" t="s">
        <v>4</v>
      </c>
      <c r="AJ4" s="1" t="s">
        <v>4</v>
      </c>
      <c r="AK4" s="1" t="s">
        <v>17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18</v>
      </c>
      <c r="AS4" s="1" t="s">
        <v>5</v>
      </c>
      <c r="AT4" s="1" t="s">
        <v>19</v>
      </c>
      <c r="AU4" s="1" t="s">
        <v>4</v>
      </c>
      <c r="AV4" s="1" t="s">
        <v>4</v>
      </c>
      <c r="AW4" s="1" t="s">
        <v>4</v>
      </c>
      <c r="AX4" s="1" t="s">
        <v>20</v>
      </c>
      <c r="AY4" s="1" t="s">
        <v>21</v>
      </c>
      <c r="AZ4" s="1" t="s">
        <v>15</v>
      </c>
      <c r="BA4" s="1" t="s">
        <v>22</v>
      </c>
      <c r="BB4" s="1" t="s">
        <v>4</v>
      </c>
      <c r="BC4" s="1" t="s">
        <v>4</v>
      </c>
      <c r="BD4" s="1" t="s">
        <v>23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20</v>
      </c>
      <c r="BK4" s="1" t="s">
        <v>24</v>
      </c>
      <c r="BL4" s="1" t="s">
        <v>4</v>
      </c>
      <c r="BM4" s="1" t="s">
        <v>5</v>
      </c>
      <c r="BN4" s="1" t="s">
        <v>4</v>
      </c>
      <c r="BO4" s="1" t="s">
        <v>4</v>
      </c>
      <c r="BP4" s="1" t="s">
        <v>4</v>
      </c>
      <c r="BQ4" s="1" t="s">
        <v>4</v>
      </c>
      <c r="BR4" s="1" t="s">
        <v>2</v>
      </c>
      <c r="BS4" s="1" t="s">
        <v>2</v>
      </c>
      <c r="BT4" s="1" t="s">
        <v>2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12</v>
      </c>
      <c r="BZ4" s="1" t="s">
        <v>4</v>
      </c>
      <c r="CA4" s="1" t="s">
        <v>5</v>
      </c>
      <c r="CB4" s="1" t="s">
        <v>489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24</v>
      </c>
      <c r="CJ4" s="1" t="s">
        <v>4</v>
      </c>
      <c r="CK4" s="1" t="s">
        <v>4</v>
      </c>
      <c r="CL4" s="1" t="s">
        <v>4</v>
      </c>
      <c r="CM4">
        <v>6</v>
      </c>
      <c r="CN4" s="1" t="s">
        <v>497</v>
      </c>
      <c r="CO4" s="1" t="s">
        <v>500</v>
      </c>
      <c r="CP4" s="1" t="s">
        <v>501</v>
      </c>
      <c r="CQ4" s="1" t="s">
        <v>17</v>
      </c>
      <c r="CR4" s="1" t="s">
        <v>47</v>
      </c>
      <c r="CS4" s="1" t="s">
        <v>7</v>
      </c>
      <c r="CT4" s="1" t="s">
        <v>4</v>
      </c>
      <c r="CU4" s="1" t="s">
        <v>52</v>
      </c>
      <c r="CV4" s="1" t="s">
        <v>1</v>
      </c>
      <c r="CW4" s="1" t="s">
        <v>416</v>
      </c>
      <c r="CX4" s="1" t="s">
        <v>417</v>
      </c>
      <c r="CY4" s="1" t="s">
        <v>418</v>
      </c>
      <c r="CZ4" s="1" t="s">
        <v>419</v>
      </c>
      <c r="DG4">
        <v>6</v>
      </c>
      <c r="DH4" s="1" t="s">
        <v>15</v>
      </c>
      <c r="DI4" s="1" t="s">
        <v>68</v>
      </c>
      <c r="DJ4" s="1" t="s">
        <v>69</v>
      </c>
      <c r="DK4" s="1" t="s">
        <v>24</v>
      </c>
      <c r="DL4" s="1" t="s">
        <v>1</v>
      </c>
      <c r="DM4" s="1" t="s">
        <v>12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24</v>
      </c>
      <c r="DU4" s="1" t="s">
        <v>4</v>
      </c>
      <c r="DV4" s="1" t="s">
        <v>4</v>
      </c>
      <c r="EA4">
        <v>6</v>
      </c>
      <c r="EB4" s="1" t="s">
        <v>500</v>
      </c>
      <c r="EC4" s="1" t="s">
        <v>365</v>
      </c>
      <c r="ED4" s="1" t="s">
        <v>158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19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6</v>
      </c>
      <c r="FZ4" s="1" t="s">
        <v>379</v>
      </c>
      <c r="GA4" s="1" t="s">
        <v>2</v>
      </c>
      <c r="GB4" s="1" t="s">
        <v>380</v>
      </c>
      <c r="GC4" s="1" t="s">
        <v>3</v>
      </c>
      <c r="GD4" s="1" t="s">
        <v>6</v>
      </c>
      <c r="GE4" s="1" t="s">
        <v>512</v>
      </c>
      <c r="GF4" s="1" t="s">
        <v>513</v>
      </c>
      <c r="GG4" s="1" t="s">
        <v>4</v>
      </c>
      <c r="GH4" s="1" t="s">
        <v>4</v>
      </c>
      <c r="GI4" s="1" t="s">
        <v>514</v>
      </c>
      <c r="GJ4" s="1" t="s">
        <v>381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382</v>
      </c>
      <c r="GP4" s="1" t="s">
        <v>383</v>
      </c>
      <c r="GQ4" s="1" t="s">
        <v>4</v>
      </c>
      <c r="GR4" s="1" t="s">
        <v>4</v>
      </c>
      <c r="GS4" s="1" t="s">
        <v>384</v>
      </c>
      <c r="GT4" s="1" t="s">
        <v>4</v>
      </c>
      <c r="HW4">
        <v>6</v>
      </c>
      <c r="HX4" s="1" t="s">
        <v>127</v>
      </c>
      <c r="HY4" s="1" t="s">
        <v>4</v>
      </c>
    </row>
    <row r="5" spans="1:233">
      <c r="B5">
        <v>0</v>
      </c>
      <c r="C5" t="s">
        <v>378</v>
      </c>
      <c r="D5" t="b">
        <v>1</v>
      </c>
      <c r="E5" t="b">
        <v>1</v>
      </c>
      <c r="F5" t="s">
        <v>160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A5" t="b">
        <v>1</v>
      </c>
      <c r="AE5">
        <v>6</v>
      </c>
      <c r="AF5" s="1" t="s">
        <v>364</v>
      </c>
      <c r="AG5" s="1" t="s">
        <v>361</v>
      </c>
      <c r="AH5" s="1" t="s">
        <v>4</v>
      </c>
      <c r="AI5" s="1" t="s">
        <v>1</v>
      </c>
      <c r="AJ5" s="1" t="s">
        <v>4</v>
      </c>
      <c r="AK5" s="1" t="s">
        <v>26</v>
      </c>
      <c r="AL5" s="1" t="s">
        <v>4</v>
      </c>
      <c r="AM5" s="1" t="s">
        <v>51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18</v>
      </c>
      <c r="AS5" s="1" t="s">
        <v>4</v>
      </c>
      <c r="AT5" s="1" t="s">
        <v>19</v>
      </c>
      <c r="AU5" s="1" t="s">
        <v>4</v>
      </c>
      <c r="AV5" s="1" t="s">
        <v>4</v>
      </c>
      <c r="AW5" s="1" t="s">
        <v>4</v>
      </c>
      <c r="AX5" s="1" t="s">
        <v>4</v>
      </c>
      <c r="AY5" s="1" t="s">
        <v>21</v>
      </c>
      <c r="AZ5" s="1" t="s">
        <v>364</v>
      </c>
      <c r="BA5" s="1" t="s">
        <v>22</v>
      </c>
      <c r="BB5" s="1" t="s">
        <v>4</v>
      </c>
      <c r="BC5" s="1" t="s">
        <v>4</v>
      </c>
      <c r="BD5" s="1" t="s">
        <v>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20</v>
      </c>
      <c r="BK5" s="1" t="s">
        <v>24</v>
      </c>
      <c r="BL5" s="1" t="s">
        <v>4</v>
      </c>
      <c r="BM5" s="1" t="s">
        <v>5</v>
      </c>
      <c r="BN5" s="1" t="s">
        <v>4</v>
      </c>
      <c r="BO5" s="1" t="s">
        <v>2</v>
      </c>
      <c r="BP5" s="1" t="s">
        <v>4</v>
      </c>
      <c r="BQ5" s="1" t="s">
        <v>4</v>
      </c>
      <c r="BR5" s="1" t="s">
        <v>5</v>
      </c>
      <c r="BS5" s="1" t="s">
        <v>5</v>
      </c>
      <c r="BT5" s="1" t="s">
        <v>5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4</v>
      </c>
      <c r="CB5" s="1" t="s">
        <v>364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24</v>
      </c>
      <c r="CJ5" s="1" t="s">
        <v>4</v>
      </c>
      <c r="CK5" s="1" t="s">
        <v>4</v>
      </c>
      <c r="CL5" s="1" t="s">
        <v>4</v>
      </c>
      <c r="CM5">
        <v>6</v>
      </c>
      <c r="CN5" s="1" t="s">
        <v>364</v>
      </c>
      <c r="CO5" s="1" t="s">
        <v>365</v>
      </c>
      <c r="CP5" s="1" t="s">
        <v>51</v>
      </c>
      <c r="CQ5" s="1" t="s">
        <v>17</v>
      </c>
      <c r="CR5" s="1" t="s">
        <v>4</v>
      </c>
      <c r="CS5" s="1" t="s">
        <v>7</v>
      </c>
      <c r="CT5" s="1" t="s">
        <v>4</v>
      </c>
      <c r="CU5" s="1" t="s">
        <v>52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6</v>
      </c>
      <c r="DH5" s="1" t="s">
        <v>15</v>
      </c>
      <c r="DI5" s="1" t="s">
        <v>70</v>
      </c>
      <c r="DJ5" s="1" t="s">
        <v>71</v>
      </c>
      <c r="DK5" s="1" t="s">
        <v>24</v>
      </c>
      <c r="DL5" s="1" t="s">
        <v>1</v>
      </c>
      <c r="DM5" s="1" t="s">
        <v>12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24</v>
      </c>
      <c r="DU5" s="1" t="s">
        <v>4</v>
      </c>
      <c r="DV5" s="1" t="s">
        <v>4</v>
      </c>
      <c r="EA5">
        <v>6</v>
      </c>
      <c r="EB5" s="1" t="s">
        <v>500</v>
      </c>
      <c r="EC5" s="1" t="s">
        <v>366</v>
      </c>
      <c r="ED5" s="1" t="s">
        <v>158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19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6</v>
      </c>
      <c r="FZ5" s="1" t="s">
        <v>488</v>
      </c>
      <c r="GA5" s="1" t="s">
        <v>2</v>
      </c>
      <c r="GB5" s="1" t="s">
        <v>380</v>
      </c>
      <c r="GC5" s="1" t="s">
        <v>3</v>
      </c>
      <c r="GD5" s="1" t="s">
        <v>6</v>
      </c>
      <c r="GE5" s="1" t="s">
        <v>163</v>
      </c>
      <c r="GF5" s="1" t="s">
        <v>5</v>
      </c>
      <c r="GG5" s="1" t="s">
        <v>4</v>
      </c>
      <c r="GH5" s="1" t="s">
        <v>4</v>
      </c>
      <c r="GI5" s="1" t="s">
        <v>164</v>
      </c>
      <c r="GJ5" s="1" t="s">
        <v>381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4</v>
      </c>
      <c r="GP5" s="1" t="s">
        <v>383</v>
      </c>
      <c r="GQ5" s="1" t="s">
        <v>4</v>
      </c>
      <c r="GR5" s="1" t="s">
        <v>4</v>
      </c>
      <c r="GS5" s="1" t="s">
        <v>42</v>
      </c>
      <c r="GT5" s="1" t="s">
        <v>4</v>
      </c>
      <c r="HW5">
        <v>6</v>
      </c>
      <c r="HX5" s="1" t="s">
        <v>128</v>
      </c>
      <c r="HY5" s="1" t="s">
        <v>1</v>
      </c>
    </row>
    <row r="6" spans="1:233">
      <c r="B6">
        <v>0</v>
      </c>
      <c r="C6" t="s">
        <v>487</v>
      </c>
      <c r="D6" t="b">
        <v>1</v>
      </c>
      <c r="E6" t="b">
        <v>1</v>
      </c>
      <c r="F6" t="s">
        <v>234</v>
      </c>
      <c r="G6">
        <v>2</v>
      </c>
      <c r="H6">
        <v>6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A6" t="b">
        <v>1</v>
      </c>
      <c r="AE6">
        <v>6</v>
      </c>
      <c r="AF6" s="1" t="s">
        <v>11</v>
      </c>
      <c r="AG6" s="1" t="s">
        <v>25</v>
      </c>
      <c r="AH6" s="1" t="s">
        <v>1</v>
      </c>
      <c r="AI6" s="1" t="s">
        <v>4</v>
      </c>
      <c r="AJ6" s="1" t="s">
        <v>4</v>
      </c>
      <c r="AK6" s="1" t="s">
        <v>27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18</v>
      </c>
      <c r="AS6" s="1" t="s">
        <v>2</v>
      </c>
      <c r="AT6" s="1" t="s">
        <v>19</v>
      </c>
      <c r="AU6" s="1" t="s">
        <v>4</v>
      </c>
      <c r="AV6" s="1" t="s">
        <v>4</v>
      </c>
      <c r="AW6" s="1" t="s">
        <v>4</v>
      </c>
      <c r="AX6" s="1" t="s">
        <v>20</v>
      </c>
      <c r="AY6" s="1" t="s">
        <v>7</v>
      </c>
      <c r="AZ6" s="1" t="s">
        <v>11</v>
      </c>
      <c r="BA6" s="1" t="s">
        <v>22</v>
      </c>
      <c r="BB6" s="1" t="s">
        <v>4</v>
      </c>
      <c r="BC6" s="1" t="s">
        <v>4</v>
      </c>
      <c r="BD6" s="1" t="s">
        <v>23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20</v>
      </c>
      <c r="BK6" s="1" t="s">
        <v>24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4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12</v>
      </c>
      <c r="BZ6" s="1" t="s">
        <v>4</v>
      </c>
      <c r="CA6" s="1" t="s">
        <v>5</v>
      </c>
      <c r="CB6" s="1" t="s">
        <v>490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24</v>
      </c>
      <c r="CJ6" s="1" t="s">
        <v>4</v>
      </c>
      <c r="CK6" s="1" t="s">
        <v>4</v>
      </c>
      <c r="CL6" s="1" t="s">
        <v>4</v>
      </c>
      <c r="CM6">
        <v>6</v>
      </c>
      <c r="CN6" s="1" t="s">
        <v>497</v>
      </c>
      <c r="CO6" s="1" t="s">
        <v>502</v>
      </c>
      <c r="CP6" s="1" t="s">
        <v>236</v>
      </c>
      <c r="CQ6" s="1" t="s">
        <v>26</v>
      </c>
      <c r="CR6" s="1" t="s">
        <v>4</v>
      </c>
      <c r="CS6" s="1" t="s">
        <v>238</v>
      </c>
      <c r="CT6" s="1" t="s">
        <v>4</v>
      </c>
      <c r="CU6" s="1" t="s">
        <v>52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6</v>
      </c>
      <c r="DH6" s="1" t="s">
        <v>15</v>
      </c>
      <c r="DI6" s="1" t="s">
        <v>72</v>
      </c>
      <c r="DJ6" s="1" t="s">
        <v>73</v>
      </c>
      <c r="DK6" s="1" t="s">
        <v>24</v>
      </c>
      <c r="DL6" s="1" t="s">
        <v>1</v>
      </c>
      <c r="DM6" s="1" t="s">
        <v>12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24</v>
      </c>
      <c r="DU6" s="1" t="s">
        <v>4</v>
      </c>
      <c r="DV6" s="1" t="s">
        <v>4</v>
      </c>
      <c r="EA6">
        <v>6</v>
      </c>
      <c r="EB6" s="1" t="s">
        <v>500</v>
      </c>
      <c r="EC6" s="1" t="s">
        <v>367</v>
      </c>
      <c r="ED6" s="1" t="s">
        <v>158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19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6</v>
      </c>
      <c r="FZ6" s="1" t="s">
        <v>385</v>
      </c>
      <c r="GA6" s="1" t="s">
        <v>2</v>
      </c>
      <c r="GB6" s="1" t="s">
        <v>7</v>
      </c>
      <c r="GC6" s="1" t="s">
        <v>4</v>
      </c>
      <c r="GD6" s="1" t="s">
        <v>4</v>
      </c>
      <c r="GE6" s="1" t="s">
        <v>4</v>
      </c>
      <c r="GF6" s="1" t="s">
        <v>4</v>
      </c>
      <c r="GG6" s="1" t="s">
        <v>4</v>
      </c>
      <c r="GH6" s="1" t="s">
        <v>4</v>
      </c>
      <c r="GI6" s="1" t="s">
        <v>4</v>
      </c>
      <c r="GJ6" s="1" t="s">
        <v>5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4</v>
      </c>
      <c r="GP6" s="1" t="s">
        <v>383</v>
      </c>
      <c r="GQ6" s="1" t="s">
        <v>4</v>
      </c>
      <c r="GR6" s="1" t="s">
        <v>4</v>
      </c>
      <c r="GS6" s="1" t="s">
        <v>45</v>
      </c>
      <c r="GT6" s="1" t="s">
        <v>4</v>
      </c>
      <c r="HW6">
        <v>6</v>
      </c>
      <c r="HX6" s="1" t="s">
        <v>130</v>
      </c>
      <c r="HY6" s="1" t="s">
        <v>4</v>
      </c>
    </row>
    <row r="7" spans="1:233">
      <c r="Z7" t="b">
        <v>0</v>
      </c>
      <c r="AE7">
        <v>6</v>
      </c>
      <c r="AF7" s="1" t="s">
        <v>199</v>
      </c>
      <c r="AG7" s="1" t="s">
        <v>200</v>
      </c>
      <c r="AH7" s="1" t="s">
        <v>1</v>
      </c>
      <c r="AI7" s="1" t="s">
        <v>4</v>
      </c>
      <c r="AJ7" s="1" t="s">
        <v>4</v>
      </c>
      <c r="AK7" s="1" t="s">
        <v>30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4</v>
      </c>
      <c r="AS7" s="1" t="s">
        <v>5</v>
      </c>
      <c r="AT7" s="1" t="s">
        <v>19</v>
      </c>
      <c r="AU7" s="1" t="s">
        <v>4</v>
      </c>
      <c r="AV7" s="1" t="s">
        <v>4</v>
      </c>
      <c r="AW7" s="1" t="s">
        <v>4</v>
      </c>
      <c r="AX7" s="1" t="s">
        <v>20</v>
      </c>
      <c r="AY7" s="1" t="s">
        <v>21</v>
      </c>
      <c r="AZ7" s="1" t="s">
        <v>199</v>
      </c>
      <c r="BA7" s="1" t="s">
        <v>22</v>
      </c>
      <c r="BB7" s="1" t="s">
        <v>4</v>
      </c>
      <c r="BC7" s="1" t="s">
        <v>4</v>
      </c>
      <c r="BD7" s="1" t="s">
        <v>23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20</v>
      </c>
      <c r="BK7" s="1" t="s">
        <v>24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4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12</v>
      </c>
      <c r="BZ7" s="1" t="s">
        <v>4</v>
      </c>
      <c r="CA7" s="1" t="s">
        <v>5</v>
      </c>
      <c r="CB7" s="1" t="s">
        <v>491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24</v>
      </c>
      <c r="CJ7" s="1" t="s">
        <v>4</v>
      </c>
      <c r="CK7" s="1" t="s">
        <v>4</v>
      </c>
      <c r="CL7" s="1" t="s">
        <v>4</v>
      </c>
      <c r="CM7">
        <v>6</v>
      </c>
      <c r="CN7" s="1" t="s">
        <v>364</v>
      </c>
      <c r="CO7" s="1" t="s">
        <v>366</v>
      </c>
      <c r="CP7" s="1" t="s">
        <v>53</v>
      </c>
      <c r="CQ7" s="1" t="s">
        <v>26</v>
      </c>
      <c r="CR7" s="1" t="s">
        <v>47</v>
      </c>
      <c r="CS7" s="1" t="s">
        <v>7</v>
      </c>
      <c r="CT7" s="1" t="s">
        <v>4</v>
      </c>
      <c r="CU7" s="1" t="s">
        <v>52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6</v>
      </c>
      <c r="DH7" s="1" t="s">
        <v>15</v>
      </c>
      <c r="DI7" s="1" t="s">
        <v>74</v>
      </c>
      <c r="DJ7" s="1" t="s">
        <v>75</v>
      </c>
      <c r="DK7" s="1" t="s">
        <v>24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24</v>
      </c>
      <c r="DU7" s="1" t="s">
        <v>4</v>
      </c>
      <c r="DV7" s="1" t="s">
        <v>4</v>
      </c>
      <c r="EA7">
        <v>6</v>
      </c>
      <c r="EB7" s="1" t="s">
        <v>500</v>
      </c>
      <c r="EC7" s="1" t="s">
        <v>368</v>
      </c>
      <c r="ED7" s="1" t="s">
        <v>158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19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6</v>
      </c>
      <c r="FZ7" s="1" t="s">
        <v>386</v>
      </c>
      <c r="GA7" s="1" t="s">
        <v>2</v>
      </c>
      <c r="GB7" s="1" t="s">
        <v>380</v>
      </c>
      <c r="GC7" s="1" t="s">
        <v>3</v>
      </c>
      <c r="GD7" s="1" t="s">
        <v>6</v>
      </c>
      <c r="GE7" s="1" t="s">
        <v>515</v>
      </c>
      <c r="GF7" s="1" t="s">
        <v>516</v>
      </c>
      <c r="GG7" s="1" t="s">
        <v>4</v>
      </c>
      <c r="GH7" s="1" t="s">
        <v>4</v>
      </c>
      <c r="GI7" s="1" t="s">
        <v>517</v>
      </c>
      <c r="GJ7" s="1" t="s">
        <v>381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4</v>
      </c>
      <c r="GP7" s="1" t="s">
        <v>383</v>
      </c>
      <c r="GQ7" s="1" t="s">
        <v>4</v>
      </c>
      <c r="GR7" s="1" t="s">
        <v>4</v>
      </c>
      <c r="GS7" s="1" t="s">
        <v>387</v>
      </c>
      <c r="GT7" s="1" t="s">
        <v>4</v>
      </c>
      <c r="HW7">
        <v>6</v>
      </c>
      <c r="HX7" s="1" t="s">
        <v>131</v>
      </c>
      <c r="HY7" s="1" t="s">
        <v>2</v>
      </c>
    </row>
    <row r="8" spans="1:233">
      <c r="Z8" t="b">
        <v>0</v>
      </c>
      <c r="AE8">
        <v>6</v>
      </c>
      <c r="AF8" s="1" t="s">
        <v>28</v>
      </c>
      <c r="AG8" s="1" t="s">
        <v>29</v>
      </c>
      <c r="AH8" s="1" t="s">
        <v>1</v>
      </c>
      <c r="AI8" s="1" t="s">
        <v>4</v>
      </c>
      <c r="AJ8" s="1" t="s">
        <v>4</v>
      </c>
      <c r="AK8" s="1" t="s">
        <v>33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18</v>
      </c>
      <c r="AS8" s="1" t="s">
        <v>2</v>
      </c>
      <c r="AT8" s="1" t="s">
        <v>19</v>
      </c>
      <c r="AU8" s="1" t="s">
        <v>4</v>
      </c>
      <c r="AV8" s="1" t="s">
        <v>4</v>
      </c>
      <c r="AW8" s="1" t="s">
        <v>4</v>
      </c>
      <c r="AX8" s="1" t="s">
        <v>20</v>
      </c>
      <c r="AY8" s="1" t="s">
        <v>21</v>
      </c>
      <c r="AZ8" s="1" t="s">
        <v>28</v>
      </c>
      <c r="BA8" s="1" t="s">
        <v>22</v>
      </c>
      <c r="BB8" s="1" t="s">
        <v>4</v>
      </c>
      <c r="BC8" s="1" t="s">
        <v>4</v>
      </c>
      <c r="BD8" s="1" t="s">
        <v>23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20</v>
      </c>
      <c r="BK8" s="1" t="s">
        <v>24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4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12</v>
      </c>
      <c r="BZ8" s="1" t="s">
        <v>4</v>
      </c>
      <c r="CA8" s="1" t="s">
        <v>5</v>
      </c>
      <c r="CB8" s="1" t="s">
        <v>492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24</v>
      </c>
      <c r="CJ8" s="1" t="s">
        <v>4</v>
      </c>
      <c r="CK8" s="1" t="s">
        <v>4</v>
      </c>
      <c r="CL8" s="1" t="s">
        <v>4</v>
      </c>
      <c r="CM8">
        <v>6</v>
      </c>
      <c r="CN8" s="1" t="s">
        <v>497</v>
      </c>
      <c r="CO8" s="1" t="s">
        <v>503</v>
      </c>
      <c r="CP8" s="1" t="s">
        <v>531</v>
      </c>
      <c r="CQ8" s="1" t="s">
        <v>27</v>
      </c>
      <c r="CR8" s="1" t="s">
        <v>47</v>
      </c>
      <c r="CS8" s="1" t="s">
        <v>7</v>
      </c>
      <c r="CT8" s="1" t="s">
        <v>4</v>
      </c>
      <c r="CU8" s="1" t="s">
        <v>52</v>
      </c>
      <c r="CV8" s="1" t="s">
        <v>1</v>
      </c>
      <c r="CW8" s="1" t="s">
        <v>416</v>
      </c>
      <c r="CX8" s="1" t="s">
        <v>417</v>
      </c>
      <c r="CY8" s="1" t="s">
        <v>418</v>
      </c>
      <c r="CZ8" s="1" t="s">
        <v>419</v>
      </c>
      <c r="DG8">
        <v>6</v>
      </c>
      <c r="DH8" s="1" t="s">
        <v>15</v>
      </c>
      <c r="DI8" s="1" t="s">
        <v>76</v>
      </c>
      <c r="DJ8" s="1" t="s">
        <v>77</v>
      </c>
      <c r="DK8" s="1" t="s">
        <v>24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24</v>
      </c>
      <c r="DU8" s="1" t="s">
        <v>4</v>
      </c>
      <c r="DV8" s="1" t="s">
        <v>4</v>
      </c>
      <c r="EA8">
        <v>6</v>
      </c>
      <c r="EB8" s="1" t="s">
        <v>500</v>
      </c>
      <c r="EC8" s="1" t="s">
        <v>369</v>
      </c>
      <c r="ED8" s="1" t="s">
        <v>158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19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6</v>
      </c>
      <c r="FZ8" s="1" t="s">
        <v>388</v>
      </c>
      <c r="GA8" s="1" t="s">
        <v>2</v>
      </c>
      <c r="GB8" s="1" t="s">
        <v>380</v>
      </c>
      <c r="GC8" s="1" t="s">
        <v>3</v>
      </c>
      <c r="GD8" s="1" t="s">
        <v>6</v>
      </c>
      <c r="GE8" s="1" t="s">
        <v>212</v>
      </c>
      <c r="GF8" s="1" t="s">
        <v>158</v>
      </c>
      <c r="GG8" s="1" t="s">
        <v>4</v>
      </c>
      <c r="GH8" s="1" t="s">
        <v>4</v>
      </c>
      <c r="GI8" s="1" t="s">
        <v>518</v>
      </c>
      <c r="GJ8" s="1" t="s">
        <v>381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4</v>
      </c>
      <c r="GP8" s="1" t="s">
        <v>383</v>
      </c>
      <c r="GQ8" s="1" t="s">
        <v>4</v>
      </c>
      <c r="GR8" s="1" t="s">
        <v>4</v>
      </c>
      <c r="GS8" s="1" t="s">
        <v>389</v>
      </c>
      <c r="GT8" s="1" t="s">
        <v>4</v>
      </c>
      <c r="HW8">
        <v>6</v>
      </c>
      <c r="HX8" s="1" t="s">
        <v>132</v>
      </c>
      <c r="HY8" s="1" t="s">
        <v>4</v>
      </c>
    </row>
    <row r="9" spans="1:233">
      <c r="AE9">
        <v>6</v>
      </c>
      <c r="AF9" s="1" t="s">
        <v>31</v>
      </c>
      <c r="AG9" s="1" t="s">
        <v>32</v>
      </c>
      <c r="AH9" s="1" t="s">
        <v>1</v>
      </c>
      <c r="AI9" s="1" t="s">
        <v>4</v>
      </c>
      <c r="AJ9" s="1" t="s">
        <v>4</v>
      </c>
      <c r="AK9" s="1" t="s">
        <v>34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18</v>
      </c>
      <c r="AS9" s="1" t="s">
        <v>2</v>
      </c>
      <c r="AT9" s="1" t="s">
        <v>19</v>
      </c>
      <c r="AU9" s="1" t="s">
        <v>4</v>
      </c>
      <c r="AV9" s="1" t="s">
        <v>4</v>
      </c>
      <c r="AW9" s="1" t="s">
        <v>4</v>
      </c>
      <c r="AX9" s="1" t="s">
        <v>20</v>
      </c>
      <c r="AY9" s="1" t="s">
        <v>21</v>
      </c>
      <c r="AZ9" s="1" t="s">
        <v>31</v>
      </c>
      <c r="BA9" s="1" t="s">
        <v>22</v>
      </c>
      <c r="BB9" s="1" t="s">
        <v>4</v>
      </c>
      <c r="BC9" s="1" t="s">
        <v>4</v>
      </c>
      <c r="BD9" s="1" t="s">
        <v>23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20</v>
      </c>
      <c r="BK9" s="1" t="s">
        <v>24</v>
      </c>
      <c r="BL9" s="1" t="s">
        <v>4</v>
      </c>
      <c r="BM9" s="1" t="s">
        <v>5</v>
      </c>
      <c r="BN9" s="1" t="s">
        <v>4</v>
      </c>
      <c r="BO9" s="1" t="s">
        <v>4</v>
      </c>
      <c r="BP9" s="1" t="s">
        <v>4</v>
      </c>
      <c r="BQ9" s="1" t="s">
        <v>4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12</v>
      </c>
      <c r="BZ9" s="1" t="s">
        <v>4</v>
      </c>
      <c r="CA9" s="1" t="s">
        <v>5</v>
      </c>
      <c r="CB9" s="1" t="s">
        <v>493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24</v>
      </c>
      <c r="CJ9" s="1" t="s">
        <v>4</v>
      </c>
      <c r="CK9" s="1" t="s">
        <v>4</v>
      </c>
      <c r="CL9" s="1" t="s">
        <v>4</v>
      </c>
      <c r="CM9">
        <v>6</v>
      </c>
      <c r="CN9" s="1" t="s">
        <v>364</v>
      </c>
      <c r="CO9" s="1" t="s">
        <v>367</v>
      </c>
      <c r="CP9" s="1" t="s">
        <v>54</v>
      </c>
      <c r="CQ9" s="1" t="s">
        <v>27</v>
      </c>
      <c r="CR9" s="1" t="s">
        <v>47</v>
      </c>
      <c r="CS9" s="1" t="s">
        <v>7</v>
      </c>
      <c r="CT9" s="1" t="s">
        <v>4</v>
      </c>
      <c r="CU9" s="1" t="s">
        <v>52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6</v>
      </c>
      <c r="DH9" s="1" t="s">
        <v>11</v>
      </c>
      <c r="DI9" s="1" t="s">
        <v>78</v>
      </c>
      <c r="DJ9" s="1" t="s">
        <v>79</v>
      </c>
      <c r="DK9" s="1" t="s">
        <v>24</v>
      </c>
      <c r="DL9" s="1" t="s">
        <v>1</v>
      </c>
      <c r="DM9" s="1" t="s">
        <v>12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24</v>
      </c>
      <c r="DU9" s="1" t="s">
        <v>4</v>
      </c>
      <c r="DV9" s="1" t="s">
        <v>4</v>
      </c>
      <c r="EA9">
        <v>6</v>
      </c>
      <c r="EB9" s="1" t="s">
        <v>500</v>
      </c>
      <c r="EC9" s="1" t="s">
        <v>370</v>
      </c>
      <c r="ED9" s="1" t="s">
        <v>158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19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6</v>
      </c>
      <c r="FZ9" s="1" t="s">
        <v>390</v>
      </c>
      <c r="GA9" s="1" t="s">
        <v>2</v>
      </c>
      <c r="GB9" s="1" t="s">
        <v>380</v>
      </c>
      <c r="GC9" s="1" t="s">
        <v>3</v>
      </c>
      <c r="GD9" s="1" t="s">
        <v>6</v>
      </c>
      <c r="GE9" s="1" t="s">
        <v>9</v>
      </c>
      <c r="GF9" s="1" t="s">
        <v>2</v>
      </c>
      <c r="GG9" s="1" t="s">
        <v>4</v>
      </c>
      <c r="GH9" s="1" t="s">
        <v>4</v>
      </c>
      <c r="GI9" s="1" t="s">
        <v>10</v>
      </c>
      <c r="GJ9" s="1" t="s">
        <v>381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4</v>
      </c>
      <c r="GP9" s="1" t="s">
        <v>383</v>
      </c>
      <c r="GQ9" s="1" t="s">
        <v>4</v>
      </c>
      <c r="GR9" s="1" t="s">
        <v>4</v>
      </c>
      <c r="GS9" s="1" t="s">
        <v>11</v>
      </c>
      <c r="GT9" s="1" t="s">
        <v>4</v>
      </c>
      <c r="HW9">
        <v>6</v>
      </c>
      <c r="HX9" s="1" t="s">
        <v>133</v>
      </c>
      <c r="HY9" s="1" t="s">
        <v>158</v>
      </c>
    </row>
    <row r="10" spans="1:233">
      <c r="AE10">
        <v>6</v>
      </c>
      <c r="AF10" s="1" t="s">
        <v>14</v>
      </c>
      <c r="AG10" s="1" t="s">
        <v>211</v>
      </c>
      <c r="AH10" s="1" t="s">
        <v>1</v>
      </c>
      <c r="AI10" s="1" t="s">
        <v>4</v>
      </c>
      <c r="AJ10" s="1" t="s">
        <v>4</v>
      </c>
      <c r="AK10" s="1" t="s">
        <v>36</v>
      </c>
      <c r="AL10" s="1" t="s">
        <v>4</v>
      </c>
      <c r="AM10" s="1" t="s">
        <v>190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18</v>
      </c>
      <c r="AS10" s="1" t="s">
        <v>12</v>
      </c>
      <c r="AT10" s="1" t="s">
        <v>19</v>
      </c>
      <c r="AU10" s="1" t="s">
        <v>4</v>
      </c>
      <c r="AV10" s="1" t="s">
        <v>4</v>
      </c>
      <c r="AW10" s="1" t="s">
        <v>4</v>
      </c>
      <c r="AX10" s="1" t="s">
        <v>20</v>
      </c>
      <c r="AY10" s="1" t="s">
        <v>21</v>
      </c>
      <c r="AZ10" s="1" t="s">
        <v>14</v>
      </c>
      <c r="BA10" s="1" t="s">
        <v>22</v>
      </c>
      <c r="BB10" s="1" t="s">
        <v>4</v>
      </c>
      <c r="BC10" s="1" t="s">
        <v>4</v>
      </c>
      <c r="BD10" s="1" t="s">
        <v>23</v>
      </c>
      <c r="BE10" s="1" t="s">
        <v>4</v>
      </c>
      <c r="BF10" s="1" t="s">
        <v>4</v>
      </c>
      <c r="BG10" s="1" t="s">
        <v>4</v>
      </c>
      <c r="BH10" s="1" t="s">
        <v>4</v>
      </c>
      <c r="BI10" s="1" t="s">
        <v>4</v>
      </c>
      <c r="BJ10" s="1" t="s">
        <v>20</v>
      </c>
      <c r="BK10" s="1" t="s">
        <v>24</v>
      </c>
      <c r="BL10" s="1" t="s">
        <v>4</v>
      </c>
      <c r="BM10" s="1" t="s">
        <v>5</v>
      </c>
      <c r="BN10" s="1" t="s">
        <v>4</v>
      </c>
      <c r="BO10" s="1" t="s">
        <v>2</v>
      </c>
      <c r="BP10" s="1" t="s">
        <v>4</v>
      </c>
      <c r="BQ10" s="1" t="s">
        <v>4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12</v>
      </c>
      <c r="BZ10" s="1" t="s">
        <v>4</v>
      </c>
      <c r="CA10" s="1" t="s">
        <v>5</v>
      </c>
      <c r="CB10" s="1" t="s">
        <v>494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24</v>
      </c>
      <c r="CJ10" s="1" t="s">
        <v>4</v>
      </c>
      <c r="CK10" s="1" t="s">
        <v>4</v>
      </c>
      <c r="CL10" s="1" t="s">
        <v>4</v>
      </c>
      <c r="CM10">
        <v>6</v>
      </c>
      <c r="CN10" s="1" t="s">
        <v>497</v>
      </c>
      <c r="CO10" s="1" t="s">
        <v>504</v>
      </c>
      <c r="CP10" s="1" t="s">
        <v>164</v>
      </c>
      <c r="CQ10" s="1" t="s">
        <v>30</v>
      </c>
      <c r="CR10" s="1" t="s">
        <v>4</v>
      </c>
      <c r="CS10" s="1" t="s">
        <v>238</v>
      </c>
      <c r="CT10" s="1" t="s">
        <v>4</v>
      </c>
      <c r="CU10" s="1" t="s">
        <v>52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6</v>
      </c>
      <c r="DH10" s="1" t="s">
        <v>199</v>
      </c>
      <c r="DI10" s="1" t="s">
        <v>201</v>
      </c>
      <c r="DJ10" s="1" t="s">
        <v>202</v>
      </c>
      <c r="DK10" s="1" t="s">
        <v>24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24</v>
      </c>
      <c r="DU10" s="1" t="s">
        <v>4</v>
      </c>
      <c r="DV10" s="1" t="s">
        <v>4</v>
      </c>
      <c r="EA10">
        <v>6</v>
      </c>
      <c r="EB10" s="1" t="s">
        <v>500</v>
      </c>
      <c r="EC10" s="1" t="s">
        <v>371</v>
      </c>
      <c r="ED10" s="1" t="s">
        <v>158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19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6</v>
      </c>
      <c r="FZ10" s="1" t="s">
        <v>391</v>
      </c>
      <c r="GA10" s="1" t="s">
        <v>2</v>
      </c>
      <c r="GB10" s="1" t="s">
        <v>7</v>
      </c>
      <c r="GC10" s="1" t="s">
        <v>392</v>
      </c>
      <c r="GD10" s="1" t="s">
        <v>6</v>
      </c>
      <c r="GE10" s="1" t="s">
        <v>393</v>
      </c>
      <c r="GF10" s="1" t="s">
        <v>393</v>
      </c>
      <c r="GG10" s="1" t="s">
        <v>4</v>
      </c>
      <c r="GH10" s="1" t="s">
        <v>4</v>
      </c>
      <c r="GI10" s="1" t="s">
        <v>4</v>
      </c>
      <c r="GJ10" s="1" t="s">
        <v>381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4</v>
      </c>
      <c r="GP10" s="1" t="s">
        <v>383</v>
      </c>
      <c r="GQ10" s="1" t="s">
        <v>4</v>
      </c>
      <c r="GR10" s="1" t="s">
        <v>4</v>
      </c>
      <c r="GS10" s="1" t="s">
        <v>8</v>
      </c>
      <c r="GT10" s="1" t="s">
        <v>4</v>
      </c>
      <c r="HW10">
        <v>6</v>
      </c>
      <c r="HX10" s="1" t="s">
        <v>134</v>
      </c>
      <c r="HY10" s="1" t="s">
        <v>4</v>
      </c>
    </row>
    <row r="11" spans="1:233">
      <c r="AE11">
        <v>6</v>
      </c>
      <c r="AF11" s="1" t="s">
        <v>13</v>
      </c>
      <c r="AG11" s="1" t="s">
        <v>35</v>
      </c>
      <c r="AH11" s="1" t="s">
        <v>1</v>
      </c>
      <c r="AI11" s="1" t="s">
        <v>4</v>
      </c>
      <c r="AJ11" s="1" t="s">
        <v>4</v>
      </c>
      <c r="AK11" s="1" t="s">
        <v>41</v>
      </c>
      <c r="AL11" s="1" t="s">
        <v>4</v>
      </c>
      <c r="AM11" s="1" t="s">
        <v>4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18</v>
      </c>
      <c r="AS11" s="1" t="s">
        <v>5</v>
      </c>
      <c r="AT11" s="1" t="s">
        <v>37</v>
      </c>
      <c r="AU11" s="1" t="s">
        <v>4</v>
      </c>
      <c r="AV11" s="1" t="s">
        <v>38</v>
      </c>
      <c r="AW11" s="1" t="s">
        <v>4</v>
      </c>
      <c r="AX11" s="1" t="s">
        <v>20</v>
      </c>
      <c r="AY11" s="1" t="s">
        <v>21</v>
      </c>
      <c r="AZ11" s="1" t="s">
        <v>13</v>
      </c>
      <c r="BA11" s="1" t="s">
        <v>22</v>
      </c>
      <c r="BB11" s="1" t="s">
        <v>4</v>
      </c>
      <c r="BC11" s="1" t="s">
        <v>4</v>
      </c>
      <c r="BD11" s="1" t="s">
        <v>23</v>
      </c>
      <c r="BE11" s="1" t="s">
        <v>13</v>
      </c>
      <c r="BF11" s="1" t="s">
        <v>22</v>
      </c>
      <c r="BG11" s="1" t="s">
        <v>4</v>
      </c>
      <c r="BH11" s="1" t="s">
        <v>4</v>
      </c>
      <c r="BI11" s="1" t="s">
        <v>4</v>
      </c>
      <c r="BJ11" s="1" t="s">
        <v>20</v>
      </c>
      <c r="BK11" s="1" t="s">
        <v>24</v>
      </c>
      <c r="BL11" s="1" t="s">
        <v>4</v>
      </c>
      <c r="BM11" s="1" t="s">
        <v>5</v>
      </c>
      <c r="BN11" s="1" t="s">
        <v>4</v>
      </c>
      <c r="BO11" s="1" t="s">
        <v>4</v>
      </c>
      <c r="BP11" s="1" t="s">
        <v>4</v>
      </c>
      <c r="BQ11" s="1" t="s">
        <v>12</v>
      </c>
      <c r="BR11" s="1" t="s">
        <v>2</v>
      </c>
      <c r="BS11" s="1" t="s">
        <v>2</v>
      </c>
      <c r="BT11" s="1" t="s">
        <v>2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5</v>
      </c>
      <c r="CB11" s="1" t="s">
        <v>495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24</v>
      </c>
      <c r="CJ11" s="1" t="s">
        <v>4</v>
      </c>
      <c r="CK11" s="1" t="s">
        <v>4</v>
      </c>
      <c r="CL11" s="1" t="s">
        <v>4</v>
      </c>
      <c r="CM11">
        <v>6</v>
      </c>
      <c r="CN11" s="1" t="s">
        <v>364</v>
      </c>
      <c r="CO11" s="1" t="s">
        <v>368</v>
      </c>
      <c r="CP11" s="1" t="s">
        <v>55</v>
      </c>
      <c r="CQ11" s="1" t="s">
        <v>30</v>
      </c>
      <c r="CR11" s="1" t="s">
        <v>47</v>
      </c>
      <c r="CS11" s="1" t="s">
        <v>7</v>
      </c>
      <c r="CT11" s="1" t="s">
        <v>4</v>
      </c>
      <c r="CU11" s="1" t="s">
        <v>52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6</v>
      </c>
      <c r="DH11" s="1" t="s">
        <v>199</v>
      </c>
      <c r="DI11" s="1" t="s">
        <v>203</v>
      </c>
      <c r="DJ11" s="1" t="s">
        <v>204</v>
      </c>
      <c r="DK11" s="1" t="s">
        <v>24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24</v>
      </c>
      <c r="DU11" s="1" t="s">
        <v>4</v>
      </c>
      <c r="DV11" s="1" t="s">
        <v>4</v>
      </c>
      <c r="EA11">
        <v>6</v>
      </c>
      <c r="EB11" s="1" t="s">
        <v>500</v>
      </c>
      <c r="EC11" s="1" t="s">
        <v>372</v>
      </c>
      <c r="ED11" s="1" t="s">
        <v>158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19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6</v>
      </c>
      <c r="FZ11" s="1" t="s">
        <v>394</v>
      </c>
      <c r="GA11" s="1" t="s">
        <v>2</v>
      </c>
      <c r="GB11" s="1" t="s">
        <v>7</v>
      </c>
      <c r="GC11" s="1" t="s">
        <v>4</v>
      </c>
      <c r="GD11" s="1" t="s">
        <v>4</v>
      </c>
      <c r="GE11" s="1" t="s">
        <v>4</v>
      </c>
      <c r="GF11" s="1" t="s">
        <v>4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4</v>
      </c>
      <c r="GP11" s="1" t="s">
        <v>383</v>
      </c>
      <c r="GQ11" s="1" t="s">
        <v>4</v>
      </c>
      <c r="GR11" s="1" t="s">
        <v>4</v>
      </c>
      <c r="GS11" s="1" t="s">
        <v>14</v>
      </c>
      <c r="GT11" s="1" t="s">
        <v>4</v>
      </c>
      <c r="HW11">
        <v>6</v>
      </c>
      <c r="HX11" s="1" t="s">
        <v>135</v>
      </c>
      <c r="HY11" s="1" t="s">
        <v>507</v>
      </c>
    </row>
    <row r="12" spans="1:233">
      <c r="AE12">
        <v>6</v>
      </c>
      <c r="AF12" s="1" t="s">
        <v>497</v>
      </c>
      <c r="AG12" s="1" t="s">
        <v>235</v>
      </c>
      <c r="AH12" s="1" t="s">
        <v>4</v>
      </c>
      <c r="AI12" s="1" t="s">
        <v>1</v>
      </c>
      <c r="AJ12" s="1" t="s">
        <v>1</v>
      </c>
      <c r="AK12" s="1" t="s">
        <v>17</v>
      </c>
      <c r="AL12" s="1" t="s">
        <v>4</v>
      </c>
      <c r="AM12" s="1" t="s">
        <v>484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18</v>
      </c>
      <c r="AS12" s="1" t="s">
        <v>4</v>
      </c>
      <c r="AT12" s="1" t="s">
        <v>19</v>
      </c>
      <c r="AU12" s="1" t="s">
        <v>4</v>
      </c>
      <c r="AV12" s="1" t="s">
        <v>4</v>
      </c>
      <c r="AW12" s="1" t="s">
        <v>4</v>
      </c>
      <c r="AX12" s="1" t="s">
        <v>4</v>
      </c>
      <c r="AY12" s="1" t="s">
        <v>21</v>
      </c>
      <c r="AZ12" s="1" t="s">
        <v>497</v>
      </c>
      <c r="BA12" s="1" t="s">
        <v>22</v>
      </c>
      <c r="BB12" s="1" t="s">
        <v>4</v>
      </c>
      <c r="BC12" s="1" t="s">
        <v>4</v>
      </c>
      <c r="BD12" s="1" t="s">
        <v>4</v>
      </c>
      <c r="BE12" s="1" t="s">
        <v>4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20</v>
      </c>
      <c r="BK12" s="1" t="s">
        <v>24</v>
      </c>
      <c r="BL12" s="1" t="s">
        <v>1</v>
      </c>
      <c r="BM12" s="1" t="s">
        <v>5</v>
      </c>
      <c r="BN12" s="1" t="s">
        <v>4</v>
      </c>
      <c r="BO12" s="1" t="s">
        <v>1</v>
      </c>
      <c r="BP12" s="1" t="s">
        <v>4</v>
      </c>
      <c r="BQ12" s="1" t="s">
        <v>4</v>
      </c>
      <c r="BR12" s="1" t="s">
        <v>5</v>
      </c>
      <c r="BS12" s="1" t="s">
        <v>5</v>
      </c>
      <c r="BT12" s="1" t="s">
        <v>5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4</v>
      </c>
      <c r="CB12" s="1" t="s">
        <v>497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24</v>
      </c>
      <c r="CJ12" s="1" t="s">
        <v>4</v>
      </c>
      <c r="CK12" s="1" t="s">
        <v>4</v>
      </c>
      <c r="CL12" s="1" t="s">
        <v>4</v>
      </c>
      <c r="CM12">
        <v>6</v>
      </c>
      <c r="CN12" s="1" t="s">
        <v>497</v>
      </c>
      <c r="CO12" s="1" t="s">
        <v>505</v>
      </c>
      <c r="CP12" s="1" t="s">
        <v>237</v>
      </c>
      <c r="CQ12" s="1" t="s">
        <v>33</v>
      </c>
      <c r="CR12" s="1" t="s">
        <v>4</v>
      </c>
      <c r="CS12" s="1" t="s">
        <v>238</v>
      </c>
      <c r="CT12" s="1" t="s">
        <v>4</v>
      </c>
      <c r="CU12" s="1" t="s">
        <v>52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6</v>
      </c>
      <c r="DH12" s="1" t="s">
        <v>199</v>
      </c>
      <c r="DI12" s="1" t="s">
        <v>86</v>
      </c>
      <c r="DJ12" s="1" t="s">
        <v>87</v>
      </c>
      <c r="DK12" s="1" t="s">
        <v>24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24</v>
      </c>
      <c r="DU12" s="1" t="s">
        <v>4</v>
      </c>
      <c r="DV12" s="1" t="s">
        <v>4</v>
      </c>
      <c r="EA12">
        <v>6</v>
      </c>
      <c r="EB12" s="1" t="s">
        <v>500</v>
      </c>
      <c r="EC12" s="1" t="s">
        <v>373</v>
      </c>
      <c r="ED12" s="1" t="s">
        <v>158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19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6</v>
      </c>
      <c r="FZ12" s="1" t="s">
        <v>395</v>
      </c>
      <c r="GA12" s="1" t="s">
        <v>12</v>
      </c>
      <c r="GB12" s="1" t="s">
        <v>380</v>
      </c>
      <c r="GC12" s="1" t="s">
        <v>4</v>
      </c>
      <c r="GD12" s="1" t="s">
        <v>4</v>
      </c>
      <c r="GE12" s="1" t="s">
        <v>4</v>
      </c>
      <c r="GF12" s="1" t="s">
        <v>4</v>
      </c>
      <c r="GG12" s="1" t="s">
        <v>4</v>
      </c>
      <c r="GH12" s="1" t="s">
        <v>4</v>
      </c>
      <c r="GI12" s="1" t="s">
        <v>4</v>
      </c>
      <c r="GJ12" s="1" t="s">
        <v>5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396</v>
      </c>
      <c r="GP12" s="1" t="s">
        <v>383</v>
      </c>
      <c r="GQ12" s="1" t="s">
        <v>4</v>
      </c>
      <c r="GR12" s="1" t="s">
        <v>4</v>
      </c>
      <c r="GS12" s="1" t="s">
        <v>13</v>
      </c>
      <c r="GT12" s="1" t="s">
        <v>4</v>
      </c>
      <c r="HW12">
        <v>6</v>
      </c>
      <c r="HX12" s="1" t="s">
        <v>136</v>
      </c>
      <c r="HY12" s="1" t="s">
        <v>487</v>
      </c>
    </row>
    <row r="13" spans="1:233">
      <c r="AE13">
        <v>6</v>
      </c>
      <c r="AF13" s="1" t="s">
        <v>45</v>
      </c>
      <c r="AG13" s="1" t="s">
        <v>46</v>
      </c>
      <c r="AH13" s="1" t="s">
        <v>1</v>
      </c>
      <c r="AI13" s="1" t="s">
        <v>4</v>
      </c>
      <c r="AJ13" s="1" t="s">
        <v>47</v>
      </c>
      <c r="AK13" s="1" t="s">
        <v>17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S13" s="1" t="s">
        <v>5</v>
      </c>
      <c r="AT13" s="1" t="s">
        <v>19</v>
      </c>
      <c r="AU13" s="1" t="s">
        <v>4</v>
      </c>
      <c r="AV13" s="1" t="s">
        <v>4</v>
      </c>
      <c r="AW13" s="1" t="s">
        <v>4</v>
      </c>
      <c r="AX13" s="1" t="s">
        <v>20</v>
      </c>
      <c r="AY13" s="1" t="s">
        <v>21</v>
      </c>
      <c r="AZ13" s="1" t="s">
        <v>45</v>
      </c>
      <c r="BA13" s="1" t="s">
        <v>22</v>
      </c>
      <c r="BB13" s="1" t="s">
        <v>4</v>
      </c>
      <c r="BC13" s="1" t="s">
        <v>4</v>
      </c>
      <c r="BD13" s="1" t="s">
        <v>23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20</v>
      </c>
      <c r="BK13" s="1" t="s">
        <v>24</v>
      </c>
      <c r="BL13" s="1" t="s">
        <v>4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2</v>
      </c>
      <c r="BV13" s="1" t="s">
        <v>5</v>
      </c>
      <c r="BW13" s="1" t="s">
        <v>4</v>
      </c>
      <c r="BX13" s="1" t="s">
        <v>4</v>
      </c>
      <c r="BY13" s="1" t="s">
        <v>12</v>
      </c>
      <c r="BZ13" s="1" t="s">
        <v>4</v>
      </c>
      <c r="CA13" s="1" t="s">
        <v>5</v>
      </c>
      <c r="CB13" s="1" t="s">
        <v>498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24</v>
      </c>
      <c r="CJ13" s="1" t="s">
        <v>4</v>
      </c>
      <c r="CK13" s="1" t="s">
        <v>4</v>
      </c>
      <c r="CL13" s="1" t="s">
        <v>4</v>
      </c>
      <c r="CM13">
        <v>6</v>
      </c>
      <c r="CN13" s="1" t="s">
        <v>364</v>
      </c>
      <c r="CO13" s="1" t="s">
        <v>369</v>
      </c>
      <c r="CP13" s="1" t="s">
        <v>56</v>
      </c>
      <c r="CQ13" s="1" t="s">
        <v>33</v>
      </c>
      <c r="CR13" s="1" t="s">
        <v>47</v>
      </c>
      <c r="CS13" s="1" t="s">
        <v>7</v>
      </c>
      <c r="CT13" s="1" t="s">
        <v>4</v>
      </c>
      <c r="CU13" s="1" t="s">
        <v>52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6</v>
      </c>
      <c r="DH13" s="1" t="s">
        <v>199</v>
      </c>
      <c r="DI13" s="1" t="s">
        <v>205</v>
      </c>
      <c r="DJ13" s="1" t="s">
        <v>206</v>
      </c>
      <c r="DK13" s="1" t="s">
        <v>24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24</v>
      </c>
      <c r="DU13" s="1" t="s">
        <v>4</v>
      </c>
      <c r="DV13" s="1" t="s">
        <v>4</v>
      </c>
      <c r="EA13">
        <v>6</v>
      </c>
      <c r="EB13" s="1" t="s">
        <v>500</v>
      </c>
      <c r="EC13" s="1" t="s">
        <v>374</v>
      </c>
      <c r="ED13" s="1" t="s">
        <v>158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19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6</v>
      </c>
      <c r="FZ13" s="1" t="s">
        <v>397</v>
      </c>
      <c r="GA13" s="1" t="s">
        <v>2</v>
      </c>
      <c r="GB13" s="1" t="s">
        <v>7</v>
      </c>
      <c r="GC13" s="1" t="s">
        <v>3</v>
      </c>
      <c r="GD13" s="1" t="s">
        <v>6</v>
      </c>
      <c r="GE13" s="1" t="s">
        <v>519</v>
      </c>
      <c r="GF13" s="1" t="s">
        <v>519</v>
      </c>
      <c r="GG13" s="1" t="s">
        <v>4</v>
      </c>
      <c r="GH13" s="1" t="s">
        <v>4</v>
      </c>
      <c r="GI13" s="1" t="s">
        <v>520</v>
      </c>
      <c r="GJ13" s="1" t="s">
        <v>381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398</v>
      </c>
      <c r="GP13" s="1" t="s">
        <v>383</v>
      </c>
      <c r="GQ13" s="1" t="s">
        <v>4</v>
      </c>
      <c r="GR13" s="1" t="s">
        <v>4</v>
      </c>
      <c r="GS13" s="1" t="s">
        <v>199</v>
      </c>
      <c r="GT13" s="1" t="s">
        <v>4</v>
      </c>
      <c r="HW13">
        <v>6</v>
      </c>
      <c r="HX13" s="1" t="s">
        <v>471</v>
      </c>
      <c r="HY13" s="1" t="s">
        <v>472</v>
      </c>
    </row>
    <row r="14" spans="1:233">
      <c r="AE14">
        <v>6</v>
      </c>
      <c r="AF14" s="1" t="s">
        <v>39</v>
      </c>
      <c r="AG14" s="1" t="s">
        <v>40</v>
      </c>
      <c r="AH14" s="1" t="s">
        <v>1</v>
      </c>
      <c r="AI14" s="1" t="s">
        <v>4</v>
      </c>
      <c r="AJ14" s="1" t="s">
        <v>47</v>
      </c>
      <c r="AK14" s="1" t="s">
        <v>26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 t="s">
        <v>5</v>
      </c>
      <c r="AT14" s="1" t="s">
        <v>19</v>
      </c>
      <c r="AU14" s="1" t="s">
        <v>4</v>
      </c>
      <c r="AV14" s="1" t="s">
        <v>4</v>
      </c>
      <c r="AW14" s="1" t="s">
        <v>4</v>
      </c>
      <c r="AX14" s="1" t="s">
        <v>20</v>
      </c>
      <c r="AY14" s="1" t="s">
        <v>21</v>
      </c>
      <c r="AZ14" s="1" t="s">
        <v>39</v>
      </c>
      <c r="BA14" s="1" t="s">
        <v>22</v>
      </c>
      <c r="BB14" s="1" t="s">
        <v>4</v>
      </c>
      <c r="BC14" s="1" t="s">
        <v>4</v>
      </c>
      <c r="BD14" s="1" t="s">
        <v>23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20</v>
      </c>
      <c r="BK14" s="1" t="s">
        <v>24</v>
      </c>
      <c r="BL14" s="1" t="s">
        <v>4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2</v>
      </c>
      <c r="BS14" s="1" t="s">
        <v>2</v>
      </c>
      <c r="BT14" s="1" t="s">
        <v>2</v>
      </c>
      <c r="BU14" s="1" t="s">
        <v>5</v>
      </c>
      <c r="BV14" s="1" t="s">
        <v>5</v>
      </c>
      <c r="BW14" s="1" t="s">
        <v>4</v>
      </c>
      <c r="BX14" s="1" t="s">
        <v>4</v>
      </c>
      <c r="BY14" s="1" t="s">
        <v>12</v>
      </c>
      <c r="BZ14" s="1" t="s">
        <v>4</v>
      </c>
      <c r="CA14" s="1" t="s">
        <v>5</v>
      </c>
      <c r="CB14" s="1" t="s">
        <v>496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24</v>
      </c>
      <c r="CJ14" s="1" t="s">
        <v>4</v>
      </c>
      <c r="CK14" s="1" t="s">
        <v>4</v>
      </c>
      <c r="CL14" s="1" t="s">
        <v>4</v>
      </c>
      <c r="CM14">
        <v>6</v>
      </c>
      <c r="CN14" s="1" t="s">
        <v>497</v>
      </c>
      <c r="CO14" s="1" t="s">
        <v>506</v>
      </c>
      <c r="CP14" s="1" t="s">
        <v>239</v>
      </c>
      <c r="CQ14" s="1" t="s">
        <v>34</v>
      </c>
      <c r="CR14" s="1" t="s">
        <v>4</v>
      </c>
      <c r="CS14" s="1" t="s">
        <v>238</v>
      </c>
      <c r="CT14" s="1" t="s">
        <v>4</v>
      </c>
      <c r="CU14" s="1" t="s">
        <v>52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6</v>
      </c>
      <c r="DH14" s="1" t="s">
        <v>199</v>
      </c>
      <c r="DI14" s="1" t="s">
        <v>207</v>
      </c>
      <c r="DJ14" s="1" t="s">
        <v>208</v>
      </c>
      <c r="DK14" s="1" t="s">
        <v>24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24</v>
      </c>
      <c r="DU14" s="1" t="s">
        <v>4</v>
      </c>
      <c r="DV14" s="1" t="s">
        <v>4</v>
      </c>
      <c r="EA14">
        <v>6</v>
      </c>
      <c r="EB14" s="1" t="s">
        <v>500</v>
      </c>
      <c r="EC14" s="1" t="s">
        <v>375</v>
      </c>
      <c r="ED14" s="1" t="s">
        <v>158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19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6</v>
      </c>
      <c r="FZ14" s="1" t="s">
        <v>397</v>
      </c>
      <c r="GA14" s="1" t="s">
        <v>2</v>
      </c>
      <c r="GB14" s="1" t="s">
        <v>7</v>
      </c>
      <c r="GC14" s="1" t="s">
        <v>3</v>
      </c>
      <c r="GD14" s="1" t="s">
        <v>6</v>
      </c>
      <c r="GE14" s="1" t="s">
        <v>521</v>
      </c>
      <c r="GF14" s="1" t="s">
        <v>521</v>
      </c>
      <c r="GG14" s="1" t="s">
        <v>4</v>
      </c>
      <c r="GH14" s="1" t="s">
        <v>4</v>
      </c>
      <c r="GI14" s="1" t="s">
        <v>522</v>
      </c>
      <c r="GJ14" s="1" t="s">
        <v>381</v>
      </c>
      <c r="GK14" s="1" t="s">
        <v>4</v>
      </c>
      <c r="GL14" s="1" t="s">
        <v>5</v>
      </c>
      <c r="GM14" s="1" t="s">
        <v>4</v>
      </c>
      <c r="GN14" s="1" t="s">
        <v>5</v>
      </c>
      <c r="GO14" s="1" t="s">
        <v>398</v>
      </c>
      <c r="GP14" s="1" t="s">
        <v>383</v>
      </c>
      <c r="GQ14" s="1" t="s">
        <v>4</v>
      </c>
      <c r="GR14" s="1" t="s">
        <v>4</v>
      </c>
      <c r="GS14" s="1" t="s">
        <v>199</v>
      </c>
      <c r="GT14" s="1" t="s">
        <v>4</v>
      </c>
      <c r="HW14">
        <v>6</v>
      </c>
      <c r="HX14" s="1" t="s">
        <v>137</v>
      </c>
      <c r="HY14" s="1" t="s">
        <v>4</v>
      </c>
    </row>
    <row r="15" spans="1:233">
      <c r="AE15">
        <v>6</v>
      </c>
      <c r="AF15" s="1" t="s">
        <v>8</v>
      </c>
      <c r="AG15" s="1" t="s">
        <v>49</v>
      </c>
      <c r="AH15" s="1" t="s">
        <v>1</v>
      </c>
      <c r="AI15" s="1" t="s">
        <v>4</v>
      </c>
      <c r="AJ15" s="1" t="s">
        <v>47</v>
      </c>
      <c r="AK15" s="1" t="s">
        <v>27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12</v>
      </c>
      <c r="AT15" s="1" t="s">
        <v>19</v>
      </c>
      <c r="AU15" s="1" t="s">
        <v>4</v>
      </c>
      <c r="AV15" s="1" t="s">
        <v>4</v>
      </c>
      <c r="AW15" s="1" t="s">
        <v>4</v>
      </c>
      <c r="AX15" s="1" t="s">
        <v>20</v>
      </c>
      <c r="AY15" s="1" t="s">
        <v>21</v>
      </c>
      <c r="AZ15" s="1" t="s">
        <v>8</v>
      </c>
      <c r="BA15" s="1" t="s">
        <v>22</v>
      </c>
      <c r="BB15" s="1" t="s">
        <v>4</v>
      </c>
      <c r="BC15" s="1" t="s">
        <v>4</v>
      </c>
      <c r="BD15" s="1" t="s">
        <v>23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20</v>
      </c>
      <c r="BK15" s="1" t="s">
        <v>24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2</v>
      </c>
      <c r="BS15" s="1" t="s">
        <v>2</v>
      </c>
      <c r="BT15" s="1" t="s">
        <v>2</v>
      </c>
      <c r="BU15" s="1" t="s">
        <v>12</v>
      </c>
      <c r="BV15" s="1" t="s">
        <v>5</v>
      </c>
      <c r="BW15" s="1" t="s">
        <v>4</v>
      </c>
      <c r="BX15" s="1" t="s">
        <v>4</v>
      </c>
      <c r="BY15" s="1" t="s">
        <v>12</v>
      </c>
      <c r="BZ15" s="1" t="s">
        <v>4</v>
      </c>
      <c r="CA15" s="1" t="s">
        <v>5</v>
      </c>
      <c r="CB15" s="1" t="s">
        <v>499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24</v>
      </c>
      <c r="CJ15" s="1" t="s">
        <v>4</v>
      </c>
      <c r="CK15" s="1" t="s">
        <v>4</v>
      </c>
      <c r="CL15" s="1" t="s">
        <v>4</v>
      </c>
      <c r="CM15">
        <v>6</v>
      </c>
      <c r="CN15" s="1" t="s">
        <v>364</v>
      </c>
      <c r="CO15" s="1" t="s">
        <v>370</v>
      </c>
      <c r="CP15" s="1" t="s">
        <v>57</v>
      </c>
      <c r="CQ15" s="1" t="s">
        <v>34</v>
      </c>
      <c r="CR15" s="1" t="s">
        <v>47</v>
      </c>
      <c r="CS15" s="1" t="s">
        <v>7</v>
      </c>
      <c r="CT15" s="1" t="s">
        <v>4</v>
      </c>
      <c r="CU15" s="1" t="s">
        <v>52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6</v>
      </c>
      <c r="DH15" s="1" t="s">
        <v>199</v>
      </c>
      <c r="DI15" s="1" t="s">
        <v>209</v>
      </c>
      <c r="DJ15" s="1" t="s">
        <v>210</v>
      </c>
      <c r="DK15" s="1" t="s">
        <v>24</v>
      </c>
      <c r="DL15" s="1" t="s">
        <v>1</v>
      </c>
      <c r="DM15" s="1" t="s">
        <v>12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24</v>
      </c>
      <c r="DU15" s="1" t="s">
        <v>4</v>
      </c>
      <c r="DV15" s="1" t="s">
        <v>4</v>
      </c>
      <c r="EA15">
        <v>6</v>
      </c>
      <c r="EB15" s="1" t="s">
        <v>500</v>
      </c>
      <c r="EC15" s="1" t="s">
        <v>376</v>
      </c>
      <c r="ED15" s="1" t="s">
        <v>158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19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6</v>
      </c>
      <c r="FZ15" s="1" t="s">
        <v>397</v>
      </c>
      <c r="GA15" s="1" t="s">
        <v>2</v>
      </c>
      <c r="GB15" s="1" t="s">
        <v>7</v>
      </c>
      <c r="GC15" s="1" t="s">
        <v>3</v>
      </c>
      <c r="GD15" s="1" t="s">
        <v>6</v>
      </c>
      <c r="GE15" s="1" t="s">
        <v>523</v>
      </c>
      <c r="GF15" s="1" t="s">
        <v>523</v>
      </c>
      <c r="GG15" s="1" t="s">
        <v>4</v>
      </c>
      <c r="GH15" s="1" t="s">
        <v>4</v>
      </c>
      <c r="GI15" s="1" t="s">
        <v>524</v>
      </c>
      <c r="GJ15" s="1" t="s">
        <v>381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398</v>
      </c>
      <c r="GP15" s="1" t="s">
        <v>383</v>
      </c>
      <c r="GQ15" s="1" t="s">
        <v>4</v>
      </c>
      <c r="GR15" s="1" t="s">
        <v>4</v>
      </c>
      <c r="GS15" s="1" t="s">
        <v>199</v>
      </c>
      <c r="GT15" s="1" t="s">
        <v>4</v>
      </c>
      <c r="HW15">
        <v>6</v>
      </c>
      <c r="HX15" s="1" t="s">
        <v>138</v>
      </c>
      <c r="HY15" s="1" t="s">
        <v>12</v>
      </c>
    </row>
    <row r="16" spans="1:233">
      <c r="AE16">
        <v>5</v>
      </c>
      <c r="AF16" s="1" t="s">
        <v>15</v>
      </c>
      <c r="AG16" s="1" t="s">
        <v>16</v>
      </c>
      <c r="AH16" s="1" t="s">
        <v>1</v>
      </c>
      <c r="AI16" s="1" t="s">
        <v>4</v>
      </c>
      <c r="AJ16" s="1" t="s">
        <v>4</v>
      </c>
      <c r="AK16" s="1" t="s">
        <v>17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18</v>
      </c>
      <c r="AS16" s="1" t="s">
        <v>5</v>
      </c>
      <c r="AT16" s="1" t="s">
        <v>19</v>
      </c>
      <c r="AU16" s="1" t="s">
        <v>4</v>
      </c>
      <c r="AV16" s="1" t="s">
        <v>4</v>
      </c>
      <c r="AW16" s="1" t="s">
        <v>4</v>
      </c>
      <c r="AX16" s="1" t="s">
        <v>20</v>
      </c>
      <c r="AY16" s="1" t="s">
        <v>21</v>
      </c>
      <c r="AZ16" s="1" t="s">
        <v>15</v>
      </c>
      <c r="BA16" s="1" t="s">
        <v>22</v>
      </c>
      <c r="BB16" s="1" t="s">
        <v>4</v>
      </c>
      <c r="BC16" s="1" t="s">
        <v>4</v>
      </c>
      <c r="BD16" s="1" t="s">
        <v>23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20</v>
      </c>
      <c r="BK16" s="1" t="s">
        <v>24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4</v>
      </c>
      <c r="BR16" s="1" t="s">
        <v>2</v>
      </c>
      <c r="BS16" s="1" t="s">
        <v>2</v>
      </c>
      <c r="BT16" s="1" t="s">
        <v>2</v>
      </c>
      <c r="BU16" s="1" t="s">
        <v>5</v>
      </c>
      <c r="BV16" s="1" t="s">
        <v>5</v>
      </c>
      <c r="BW16" s="1" t="s">
        <v>4</v>
      </c>
      <c r="BX16" s="1" t="s">
        <v>4</v>
      </c>
      <c r="BY16" s="1" t="s">
        <v>12</v>
      </c>
      <c r="BZ16" s="1" t="s">
        <v>4</v>
      </c>
      <c r="CA16" s="1" t="s">
        <v>5</v>
      </c>
      <c r="CB16" s="1" t="s">
        <v>399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24</v>
      </c>
      <c r="CJ16" s="1" t="s">
        <v>4</v>
      </c>
      <c r="CK16" s="1" t="s">
        <v>4</v>
      </c>
      <c r="CL16" s="1" t="s">
        <v>4</v>
      </c>
      <c r="CM16">
        <v>6</v>
      </c>
      <c r="CN16" s="1" t="s">
        <v>364</v>
      </c>
      <c r="CO16" s="1" t="s">
        <v>371</v>
      </c>
      <c r="CP16" s="1" t="s">
        <v>58</v>
      </c>
      <c r="CQ16" s="1" t="s">
        <v>36</v>
      </c>
      <c r="CR16" s="1" t="s">
        <v>47</v>
      </c>
      <c r="CS16" s="1" t="s">
        <v>7</v>
      </c>
      <c r="CT16" s="1" t="s">
        <v>4</v>
      </c>
      <c r="CU16" s="1" t="s">
        <v>52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6</v>
      </c>
      <c r="DH16" s="1" t="s">
        <v>199</v>
      </c>
      <c r="DI16" s="1" t="s">
        <v>74</v>
      </c>
      <c r="DJ16" s="1" t="s">
        <v>75</v>
      </c>
      <c r="DK16" s="1" t="s">
        <v>24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24</v>
      </c>
      <c r="DU16" s="1" t="s">
        <v>4</v>
      </c>
      <c r="DV16" s="1" t="s">
        <v>4</v>
      </c>
      <c r="EA16">
        <v>6</v>
      </c>
      <c r="EB16" s="1" t="s">
        <v>500</v>
      </c>
      <c r="EC16" s="1" t="s">
        <v>377</v>
      </c>
      <c r="ED16" s="1" t="s">
        <v>158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19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6</v>
      </c>
      <c r="FZ16" s="1" t="s">
        <v>397</v>
      </c>
      <c r="GA16" s="1" t="s">
        <v>2</v>
      </c>
      <c r="GB16" s="1" t="s">
        <v>7</v>
      </c>
      <c r="GC16" s="1" t="s">
        <v>3</v>
      </c>
      <c r="GD16" s="1" t="s">
        <v>6</v>
      </c>
      <c r="GE16" s="1" t="s">
        <v>525</v>
      </c>
      <c r="GF16" s="1" t="s">
        <v>525</v>
      </c>
      <c r="GG16" s="1" t="s">
        <v>4</v>
      </c>
      <c r="GH16" s="1" t="s">
        <v>4</v>
      </c>
      <c r="GI16" s="1" t="s">
        <v>526</v>
      </c>
      <c r="GJ16" s="1" t="s">
        <v>381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398</v>
      </c>
      <c r="GP16" s="1" t="s">
        <v>383</v>
      </c>
      <c r="GQ16" s="1" t="s">
        <v>4</v>
      </c>
      <c r="GR16" s="1" t="s">
        <v>4</v>
      </c>
      <c r="GS16" s="1" t="s">
        <v>199</v>
      </c>
      <c r="GT16" s="1" t="s">
        <v>4</v>
      </c>
      <c r="HW16">
        <v>6</v>
      </c>
      <c r="HX16" s="1" t="s">
        <v>139</v>
      </c>
      <c r="HY16" s="1" t="s">
        <v>4</v>
      </c>
    </row>
    <row r="17" spans="31:233">
      <c r="AE17">
        <v>5</v>
      </c>
      <c r="AF17" s="1" t="s">
        <v>11</v>
      </c>
      <c r="AG17" s="1" t="s">
        <v>25</v>
      </c>
      <c r="AH17" s="1" t="s">
        <v>1</v>
      </c>
      <c r="AI17" s="1" t="s">
        <v>4</v>
      </c>
      <c r="AJ17" s="1" t="s">
        <v>4</v>
      </c>
      <c r="AK17" s="1" t="s">
        <v>26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18</v>
      </c>
      <c r="AS17" s="1" t="s">
        <v>2</v>
      </c>
      <c r="AT17" s="1" t="s">
        <v>19</v>
      </c>
      <c r="AU17" s="1" t="s">
        <v>4</v>
      </c>
      <c r="AV17" s="1" t="s">
        <v>4</v>
      </c>
      <c r="AW17" s="1" t="s">
        <v>4</v>
      </c>
      <c r="AX17" s="1" t="s">
        <v>20</v>
      </c>
      <c r="AY17" s="1" t="s">
        <v>7</v>
      </c>
      <c r="AZ17" s="1" t="s">
        <v>11</v>
      </c>
      <c r="BA17" s="1" t="s">
        <v>22</v>
      </c>
      <c r="BB17" s="1" t="s">
        <v>4</v>
      </c>
      <c r="BC17" s="1" t="s">
        <v>4</v>
      </c>
      <c r="BD17" s="1" t="s">
        <v>23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20</v>
      </c>
      <c r="BK17" s="1" t="s">
        <v>24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4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12</v>
      </c>
      <c r="BZ17" s="1" t="s">
        <v>4</v>
      </c>
      <c r="CA17" s="1" t="s">
        <v>5</v>
      </c>
      <c r="CB17" s="1" t="s">
        <v>400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24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364</v>
      </c>
      <c r="CO17" s="1" t="s">
        <v>372</v>
      </c>
      <c r="CP17" s="1" t="s">
        <v>59</v>
      </c>
      <c r="CQ17" s="1" t="s">
        <v>41</v>
      </c>
      <c r="CR17" s="1" t="s">
        <v>47</v>
      </c>
      <c r="CS17" s="1" t="s">
        <v>7</v>
      </c>
      <c r="CT17" s="1" t="s">
        <v>4</v>
      </c>
      <c r="CU17" s="1" t="s">
        <v>52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6</v>
      </c>
      <c r="DH17" s="1" t="s">
        <v>199</v>
      </c>
      <c r="DI17" s="1" t="s">
        <v>98</v>
      </c>
      <c r="DJ17" s="1" t="s">
        <v>99</v>
      </c>
      <c r="DK17" s="1" t="s">
        <v>24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24</v>
      </c>
      <c r="DU17" s="1" t="s">
        <v>4</v>
      </c>
      <c r="DV17" s="1" t="s">
        <v>4</v>
      </c>
      <c r="EA17">
        <v>6</v>
      </c>
      <c r="EB17" s="1" t="s">
        <v>503</v>
      </c>
      <c r="EC17" s="1" t="s">
        <v>365</v>
      </c>
      <c r="ED17" s="1" t="s">
        <v>158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19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6</v>
      </c>
      <c r="FZ17" s="1" t="s">
        <v>397</v>
      </c>
      <c r="GA17" s="1" t="s">
        <v>2</v>
      </c>
      <c r="GB17" s="1" t="s">
        <v>7</v>
      </c>
      <c r="GC17" s="1" t="s">
        <v>3</v>
      </c>
      <c r="GD17" s="1" t="s">
        <v>6</v>
      </c>
      <c r="GE17" s="1" t="s">
        <v>527</v>
      </c>
      <c r="GF17" s="1" t="s">
        <v>527</v>
      </c>
      <c r="GG17" s="1" t="s">
        <v>4</v>
      </c>
      <c r="GH17" s="1" t="s">
        <v>4</v>
      </c>
      <c r="GI17" s="1" t="s">
        <v>528</v>
      </c>
      <c r="GJ17" s="1" t="s">
        <v>381</v>
      </c>
      <c r="GK17" s="1" t="s">
        <v>4</v>
      </c>
      <c r="GL17" s="1" t="s">
        <v>5</v>
      </c>
      <c r="GM17" s="1" t="s">
        <v>4</v>
      </c>
      <c r="GN17" s="1" t="s">
        <v>5</v>
      </c>
      <c r="GO17" s="1" t="s">
        <v>398</v>
      </c>
      <c r="GP17" s="1" t="s">
        <v>383</v>
      </c>
      <c r="GQ17" s="1" t="s">
        <v>4</v>
      </c>
      <c r="GR17" s="1" t="s">
        <v>4</v>
      </c>
      <c r="GS17" s="1" t="s">
        <v>199</v>
      </c>
      <c r="GT17" s="1" t="s">
        <v>4</v>
      </c>
      <c r="HW17">
        <v>6</v>
      </c>
      <c r="HX17" s="1" t="s">
        <v>165</v>
      </c>
      <c r="HY17" s="1" t="s">
        <v>4</v>
      </c>
    </row>
    <row r="18" spans="31:233">
      <c r="AE18">
        <v>5</v>
      </c>
      <c r="AF18" s="1" t="s">
        <v>199</v>
      </c>
      <c r="AG18" s="1" t="s">
        <v>200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 t="s">
        <v>5</v>
      </c>
      <c r="AT18" s="1" t="s">
        <v>19</v>
      </c>
      <c r="AU18" s="1" t="s">
        <v>4</v>
      </c>
      <c r="AV18" s="1" t="s">
        <v>4</v>
      </c>
      <c r="AW18" s="1" t="s">
        <v>4</v>
      </c>
      <c r="AX18" s="1" t="s">
        <v>20</v>
      </c>
      <c r="AY18" s="1" t="s">
        <v>21</v>
      </c>
      <c r="AZ18" s="1" t="s">
        <v>199</v>
      </c>
      <c r="BA18" s="1" t="s">
        <v>22</v>
      </c>
      <c r="BB18" s="1" t="s">
        <v>4</v>
      </c>
      <c r="BC18" s="1" t="s">
        <v>4</v>
      </c>
      <c r="BD18" s="1" t="s">
        <v>23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20</v>
      </c>
      <c r="BK18" s="1" t="s">
        <v>24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4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12</v>
      </c>
      <c r="BZ18" s="1" t="s">
        <v>4</v>
      </c>
      <c r="CA18" s="1" t="s">
        <v>5</v>
      </c>
      <c r="CB18" s="1" t="s">
        <v>401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24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364</v>
      </c>
      <c r="CO18" s="1" t="s">
        <v>373</v>
      </c>
      <c r="CP18" s="1" t="s">
        <v>312</v>
      </c>
      <c r="CQ18" s="1" t="s">
        <v>44</v>
      </c>
      <c r="CR18" s="1" t="s">
        <v>47</v>
      </c>
      <c r="CS18" s="1" t="s">
        <v>7</v>
      </c>
      <c r="CT18" s="1" t="s">
        <v>4</v>
      </c>
      <c r="CU18" s="1" t="s">
        <v>52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6</v>
      </c>
      <c r="DH18" s="1" t="s">
        <v>28</v>
      </c>
      <c r="DI18" s="1" t="s">
        <v>80</v>
      </c>
      <c r="DJ18" s="1" t="s">
        <v>81</v>
      </c>
      <c r="DK18" s="1" t="s">
        <v>24</v>
      </c>
      <c r="DL18" s="1" t="s">
        <v>1</v>
      </c>
      <c r="DM18" s="1" t="s">
        <v>12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24</v>
      </c>
      <c r="DU18" s="1" t="s">
        <v>4</v>
      </c>
      <c r="DV18" s="1" t="s">
        <v>4</v>
      </c>
      <c r="EA18">
        <v>6</v>
      </c>
      <c r="EB18" s="1" t="s">
        <v>503</v>
      </c>
      <c r="EC18" s="1" t="s">
        <v>366</v>
      </c>
      <c r="ED18" s="1" t="s">
        <v>158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19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6</v>
      </c>
      <c r="FZ18" s="1" t="s">
        <v>397</v>
      </c>
      <c r="GA18" s="1" t="s">
        <v>2</v>
      </c>
      <c r="GB18" s="1" t="s">
        <v>7</v>
      </c>
      <c r="GC18" s="1" t="s">
        <v>3</v>
      </c>
      <c r="GD18" s="1" t="s">
        <v>6</v>
      </c>
      <c r="GE18" s="1" t="s">
        <v>529</v>
      </c>
      <c r="GF18" s="1" t="s">
        <v>529</v>
      </c>
      <c r="GG18" s="1" t="s">
        <v>4</v>
      </c>
      <c r="GH18" s="1" t="s">
        <v>4</v>
      </c>
      <c r="GI18" s="1" t="s">
        <v>530</v>
      </c>
      <c r="GJ18" s="1" t="s">
        <v>381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398</v>
      </c>
      <c r="GP18" s="1" t="s">
        <v>383</v>
      </c>
      <c r="GQ18" s="1" t="s">
        <v>4</v>
      </c>
      <c r="GR18" s="1" t="s">
        <v>4</v>
      </c>
      <c r="GS18" s="1" t="s">
        <v>199</v>
      </c>
      <c r="GT18" s="1" t="s">
        <v>4</v>
      </c>
      <c r="HW18">
        <v>6</v>
      </c>
      <c r="HX18" s="1" t="s">
        <v>145</v>
      </c>
      <c r="HY18" s="1" t="s">
        <v>4</v>
      </c>
    </row>
    <row r="19" spans="31:233">
      <c r="AE19">
        <v>5</v>
      </c>
      <c r="AF19" s="1" t="s">
        <v>28</v>
      </c>
      <c r="AG19" s="1" t="s">
        <v>29</v>
      </c>
      <c r="AH19" s="1" t="s">
        <v>1</v>
      </c>
      <c r="AI19" s="1" t="s">
        <v>4</v>
      </c>
      <c r="AJ19" s="1" t="s">
        <v>4</v>
      </c>
      <c r="AK19" s="1" t="s">
        <v>30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18</v>
      </c>
      <c r="AS19" s="1" t="s">
        <v>2</v>
      </c>
      <c r="AT19" s="1" t="s">
        <v>19</v>
      </c>
      <c r="AU19" s="1" t="s">
        <v>4</v>
      </c>
      <c r="AV19" s="1" t="s">
        <v>4</v>
      </c>
      <c r="AW19" s="1" t="s">
        <v>4</v>
      </c>
      <c r="AX19" s="1" t="s">
        <v>20</v>
      </c>
      <c r="AY19" s="1" t="s">
        <v>21</v>
      </c>
      <c r="AZ19" s="1" t="s">
        <v>28</v>
      </c>
      <c r="BA19" s="1" t="s">
        <v>22</v>
      </c>
      <c r="BB19" s="1" t="s">
        <v>4</v>
      </c>
      <c r="BC19" s="1" t="s">
        <v>4</v>
      </c>
      <c r="BD19" s="1" t="s">
        <v>23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20</v>
      </c>
      <c r="BK19" s="1" t="s">
        <v>24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4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12</v>
      </c>
      <c r="BZ19" s="1" t="s">
        <v>4</v>
      </c>
      <c r="CA19" s="1" t="s">
        <v>5</v>
      </c>
      <c r="CB19" s="1" t="s">
        <v>402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24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364</v>
      </c>
      <c r="CO19" s="1" t="s">
        <v>374</v>
      </c>
      <c r="CP19" s="1" t="s">
        <v>60</v>
      </c>
      <c r="CQ19" s="1" t="s">
        <v>61</v>
      </c>
      <c r="CR19" s="1" t="s">
        <v>47</v>
      </c>
      <c r="CS19" s="1" t="s">
        <v>7</v>
      </c>
      <c r="CT19" s="1" t="s">
        <v>4</v>
      </c>
      <c r="CU19" s="1" t="s">
        <v>52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6</v>
      </c>
      <c r="DH19" s="1" t="s">
        <v>28</v>
      </c>
      <c r="DI19" s="1" t="s">
        <v>82</v>
      </c>
      <c r="DJ19" s="1" t="s">
        <v>83</v>
      </c>
      <c r="DK19" s="1" t="s">
        <v>24</v>
      </c>
      <c r="DL19" s="1" t="s">
        <v>1</v>
      </c>
      <c r="DM19" s="1" t="s">
        <v>12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24</v>
      </c>
      <c r="DU19" s="1" t="s">
        <v>4</v>
      </c>
      <c r="DV19" s="1" t="s">
        <v>4</v>
      </c>
      <c r="EA19">
        <v>6</v>
      </c>
      <c r="EB19" s="1" t="s">
        <v>503</v>
      </c>
      <c r="EC19" s="1" t="s">
        <v>367</v>
      </c>
      <c r="ED19" s="1" t="s">
        <v>158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19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5</v>
      </c>
      <c r="FZ19" s="1" t="s">
        <v>379</v>
      </c>
      <c r="GA19" s="1" t="s">
        <v>2</v>
      </c>
      <c r="GB19" s="1" t="s">
        <v>380</v>
      </c>
      <c r="GC19" s="1" t="s">
        <v>3</v>
      </c>
      <c r="GD19" s="1" t="s">
        <v>6</v>
      </c>
      <c r="GE19" s="1" t="s">
        <v>512</v>
      </c>
      <c r="GF19" s="1" t="s">
        <v>513</v>
      </c>
      <c r="GG19" s="1" t="s">
        <v>4</v>
      </c>
      <c r="GH19" s="1" t="s">
        <v>4</v>
      </c>
      <c r="GI19" s="1" t="s">
        <v>514</v>
      </c>
      <c r="GJ19" s="1" t="s">
        <v>381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382</v>
      </c>
      <c r="GP19" s="1" t="s">
        <v>383</v>
      </c>
      <c r="GQ19" s="1" t="s">
        <v>4</v>
      </c>
      <c r="GR19" s="1" t="s">
        <v>4</v>
      </c>
      <c r="GS19" s="1" t="s">
        <v>384</v>
      </c>
      <c r="GT19" s="1" t="s">
        <v>4</v>
      </c>
      <c r="HW19">
        <v>6</v>
      </c>
      <c r="HX19" s="1" t="s">
        <v>146</v>
      </c>
      <c r="HY19" s="1" t="s">
        <v>4</v>
      </c>
    </row>
    <row r="20" spans="31:233">
      <c r="AE20">
        <v>5</v>
      </c>
      <c r="AF20" s="1" t="s">
        <v>31</v>
      </c>
      <c r="AG20" s="1" t="s">
        <v>32</v>
      </c>
      <c r="AH20" s="1" t="s">
        <v>1</v>
      </c>
      <c r="AI20" s="1" t="s">
        <v>4</v>
      </c>
      <c r="AJ20" s="1" t="s">
        <v>4</v>
      </c>
      <c r="AK20" s="1" t="s">
        <v>33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18</v>
      </c>
      <c r="AS20" s="1" t="s">
        <v>2</v>
      </c>
      <c r="AT20" s="1" t="s">
        <v>19</v>
      </c>
      <c r="AU20" s="1" t="s">
        <v>4</v>
      </c>
      <c r="AV20" s="1" t="s">
        <v>4</v>
      </c>
      <c r="AW20" s="1" t="s">
        <v>4</v>
      </c>
      <c r="AX20" s="1" t="s">
        <v>20</v>
      </c>
      <c r="AY20" s="1" t="s">
        <v>21</v>
      </c>
      <c r="AZ20" s="1" t="s">
        <v>31</v>
      </c>
      <c r="BA20" s="1" t="s">
        <v>22</v>
      </c>
      <c r="BB20" s="1" t="s">
        <v>4</v>
      </c>
      <c r="BC20" s="1" t="s">
        <v>4</v>
      </c>
      <c r="BD20" s="1" t="s">
        <v>23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20</v>
      </c>
      <c r="BK20" s="1" t="s">
        <v>24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4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12</v>
      </c>
      <c r="BZ20" s="1" t="s">
        <v>4</v>
      </c>
      <c r="CA20" s="1" t="s">
        <v>5</v>
      </c>
      <c r="CB20" s="1" t="s">
        <v>403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24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364</v>
      </c>
      <c r="CO20" s="1" t="s">
        <v>375</v>
      </c>
      <c r="CP20" s="1" t="s">
        <v>62</v>
      </c>
      <c r="CQ20" s="1" t="s">
        <v>63</v>
      </c>
      <c r="CR20" s="1" t="s">
        <v>47</v>
      </c>
      <c r="CS20" s="1" t="s">
        <v>7</v>
      </c>
      <c r="CT20" s="1" t="s">
        <v>4</v>
      </c>
      <c r="CU20" s="1" t="s">
        <v>52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6</v>
      </c>
      <c r="DH20" s="1" t="s">
        <v>28</v>
      </c>
      <c r="DI20" s="1" t="s">
        <v>84</v>
      </c>
      <c r="DJ20" s="1" t="s">
        <v>85</v>
      </c>
      <c r="DK20" s="1" t="s">
        <v>24</v>
      </c>
      <c r="DL20" s="1" t="s">
        <v>1</v>
      </c>
      <c r="DM20" s="1" t="s">
        <v>12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24</v>
      </c>
      <c r="DU20" s="1" t="s">
        <v>4</v>
      </c>
      <c r="DV20" s="1" t="s">
        <v>4</v>
      </c>
      <c r="EA20">
        <v>6</v>
      </c>
      <c r="EB20" s="1" t="s">
        <v>503</v>
      </c>
      <c r="EC20" s="1" t="s">
        <v>368</v>
      </c>
      <c r="ED20" s="1" t="s">
        <v>158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19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5</v>
      </c>
      <c r="FZ20" s="1" t="s">
        <v>385</v>
      </c>
      <c r="GA20" s="1" t="s">
        <v>2</v>
      </c>
      <c r="GB20" s="1" t="s">
        <v>7</v>
      </c>
      <c r="GC20" s="1" t="s">
        <v>4</v>
      </c>
      <c r="GD20" s="1" t="s">
        <v>4</v>
      </c>
      <c r="GE20" s="1" t="s">
        <v>4</v>
      </c>
      <c r="GF20" s="1" t="s">
        <v>4</v>
      </c>
      <c r="GG20" s="1" t="s">
        <v>4</v>
      </c>
      <c r="GH20" s="1" t="s">
        <v>4</v>
      </c>
      <c r="GI20" s="1" t="s">
        <v>4</v>
      </c>
      <c r="GJ20" s="1" t="s">
        <v>5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4</v>
      </c>
      <c r="GP20" s="1" t="s">
        <v>383</v>
      </c>
      <c r="GQ20" s="1" t="s">
        <v>4</v>
      </c>
      <c r="GR20" s="1" t="s">
        <v>4</v>
      </c>
      <c r="GS20" s="1" t="s">
        <v>45</v>
      </c>
      <c r="GT20" s="1" t="s">
        <v>4</v>
      </c>
      <c r="HW20">
        <v>6</v>
      </c>
      <c r="HX20" s="1" t="s">
        <v>147</v>
      </c>
      <c r="HY20" s="1" t="s">
        <v>4</v>
      </c>
    </row>
    <row r="21" spans="31:233">
      <c r="AE21">
        <v>5</v>
      </c>
      <c r="AF21" s="1" t="s">
        <v>14</v>
      </c>
      <c r="AG21" s="1" t="s">
        <v>211</v>
      </c>
      <c r="AH21" s="1" t="s">
        <v>1</v>
      </c>
      <c r="AI21" s="1" t="s">
        <v>4</v>
      </c>
      <c r="AJ21" s="1" t="s">
        <v>4</v>
      </c>
      <c r="AK21" s="1" t="s">
        <v>34</v>
      </c>
      <c r="AL21" s="1" t="s">
        <v>4</v>
      </c>
      <c r="AM21" s="1" t="s">
        <v>190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18</v>
      </c>
      <c r="AS21" s="1" t="s">
        <v>12</v>
      </c>
      <c r="AT21" s="1" t="s">
        <v>19</v>
      </c>
      <c r="AU21" s="1" t="s">
        <v>4</v>
      </c>
      <c r="AV21" s="1" t="s">
        <v>4</v>
      </c>
      <c r="AW21" s="1" t="s">
        <v>4</v>
      </c>
      <c r="AX21" s="1" t="s">
        <v>20</v>
      </c>
      <c r="AY21" s="1" t="s">
        <v>21</v>
      </c>
      <c r="AZ21" s="1" t="s">
        <v>14</v>
      </c>
      <c r="BA21" s="1" t="s">
        <v>22</v>
      </c>
      <c r="BB21" s="1" t="s">
        <v>4</v>
      </c>
      <c r="BC21" s="1" t="s">
        <v>4</v>
      </c>
      <c r="BD21" s="1" t="s">
        <v>23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20</v>
      </c>
      <c r="BK21" s="1" t="s">
        <v>24</v>
      </c>
      <c r="BL21" s="1" t="s">
        <v>4</v>
      </c>
      <c r="BM21" s="1" t="s">
        <v>5</v>
      </c>
      <c r="BN21" s="1" t="s">
        <v>4</v>
      </c>
      <c r="BO21" s="1" t="s">
        <v>2</v>
      </c>
      <c r="BP21" s="1" t="s">
        <v>4</v>
      </c>
      <c r="BQ21" s="1" t="s">
        <v>4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12</v>
      </c>
      <c r="BZ21" s="1" t="s">
        <v>4</v>
      </c>
      <c r="CA21" s="1" t="s">
        <v>5</v>
      </c>
      <c r="CB21" s="1" t="s">
        <v>404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24</v>
      </c>
      <c r="CJ21" s="1" t="s">
        <v>4</v>
      </c>
      <c r="CK21" s="1" t="s">
        <v>4</v>
      </c>
      <c r="CL21" s="1" t="s">
        <v>4</v>
      </c>
      <c r="CM21">
        <v>6</v>
      </c>
      <c r="CN21" s="1" t="s">
        <v>364</v>
      </c>
      <c r="CO21" s="1" t="s">
        <v>376</v>
      </c>
      <c r="CP21" s="1" t="s">
        <v>64</v>
      </c>
      <c r="CQ21" s="1" t="s">
        <v>65</v>
      </c>
      <c r="CR21" s="1" t="s">
        <v>47</v>
      </c>
      <c r="CS21" s="1" t="s">
        <v>7</v>
      </c>
      <c r="CT21" s="1" t="s">
        <v>4</v>
      </c>
      <c r="CU21" s="1" t="s">
        <v>52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28</v>
      </c>
      <c r="DI21" s="1" t="s">
        <v>86</v>
      </c>
      <c r="DJ21" s="1" t="s">
        <v>87</v>
      </c>
      <c r="DK21" s="1" t="s">
        <v>24</v>
      </c>
      <c r="DL21" s="1" t="s">
        <v>1</v>
      </c>
      <c r="DM21" s="1" t="s">
        <v>5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24</v>
      </c>
      <c r="DU21" s="1" t="s">
        <v>4</v>
      </c>
      <c r="DV21" s="1" t="s">
        <v>4</v>
      </c>
      <c r="EA21">
        <v>6</v>
      </c>
      <c r="EB21" s="1" t="s">
        <v>503</v>
      </c>
      <c r="EC21" s="1" t="s">
        <v>369</v>
      </c>
      <c r="ED21" s="1" t="s">
        <v>158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19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5</v>
      </c>
      <c r="FZ21" s="1" t="s">
        <v>386</v>
      </c>
      <c r="GA21" s="1" t="s">
        <v>2</v>
      </c>
      <c r="GB21" s="1" t="s">
        <v>380</v>
      </c>
      <c r="GC21" s="1" t="s">
        <v>3</v>
      </c>
      <c r="GD21" s="1" t="s">
        <v>6</v>
      </c>
      <c r="GE21" s="1" t="s">
        <v>515</v>
      </c>
      <c r="GF21" s="1" t="s">
        <v>516</v>
      </c>
      <c r="GG21" s="1" t="s">
        <v>4</v>
      </c>
      <c r="GH21" s="1" t="s">
        <v>4</v>
      </c>
      <c r="GI21" s="1" t="s">
        <v>517</v>
      </c>
      <c r="GJ21" s="1" t="s">
        <v>381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4</v>
      </c>
      <c r="GP21" s="1" t="s">
        <v>383</v>
      </c>
      <c r="GQ21" s="1" t="s">
        <v>4</v>
      </c>
      <c r="GR21" s="1" t="s">
        <v>4</v>
      </c>
      <c r="GS21" s="1" t="s">
        <v>387</v>
      </c>
      <c r="GT21" s="1" t="s">
        <v>4</v>
      </c>
      <c r="HW21">
        <v>6</v>
      </c>
      <c r="HX21" s="1" t="s">
        <v>148</v>
      </c>
      <c r="HY21" s="1" t="s">
        <v>19</v>
      </c>
    </row>
    <row r="22" spans="31:233">
      <c r="AE22">
        <v>5</v>
      </c>
      <c r="AF22" s="1" t="s">
        <v>13</v>
      </c>
      <c r="AG22" s="1" t="s">
        <v>35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18</v>
      </c>
      <c r="AS22" s="1" t="s">
        <v>5</v>
      </c>
      <c r="AT22" s="1" t="s">
        <v>37</v>
      </c>
      <c r="AU22" s="1" t="s">
        <v>4</v>
      </c>
      <c r="AV22" s="1" t="s">
        <v>38</v>
      </c>
      <c r="AW22" s="1" t="s">
        <v>4</v>
      </c>
      <c r="AX22" s="1" t="s">
        <v>20</v>
      </c>
      <c r="AY22" s="1" t="s">
        <v>21</v>
      </c>
      <c r="AZ22" s="1" t="s">
        <v>13</v>
      </c>
      <c r="BA22" s="1" t="s">
        <v>22</v>
      </c>
      <c r="BB22" s="1" t="s">
        <v>4</v>
      </c>
      <c r="BC22" s="1" t="s">
        <v>4</v>
      </c>
      <c r="BD22" s="1" t="s">
        <v>23</v>
      </c>
      <c r="BE22" s="1" t="s">
        <v>13</v>
      </c>
      <c r="BF22" s="1" t="s">
        <v>22</v>
      </c>
      <c r="BG22" s="1" t="s">
        <v>4</v>
      </c>
      <c r="BH22" s="1" t="s">
        <v>4</v>
      </c>
      <c r="BI22" s="1" t="s">
        <v>4</v>
      </c>
      <c r="BJ22" s="1" t="s">
        <v>20</v>
      </c>
      <c r="BK22" s="1" t="s">
        <v>24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12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405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24</v>
      </c>
      <c r="CJ22" s="1" t="s">
        <v>4</v>
      </c>
      <c r="CK22" s="1" t="s">
        <v>4</v>
      </c>
      <c r="CL22" s="1" t="s">
        <v>4</v>
      </c>
      <c r="CM22">
        <v>6</v>
      </c>
      <c r="CN22" s="1" t="s">
        <v>364</v>
      </c>
      <c r="CO22" s="1" t="s">
        <v>377</v>
      </c>
      <c r="CP22" s="1" t="s">
        <v>66</v>
      </c>
      <c r="CQ22" s="1" t="s">
        <v>67</v>
      </c>
      <c r="CR22" s="1" t="s">
        <v>47</v>
      </c>
      <c r="CS22" s="1" t="s">
        <v>7</v>
      </c>
      <c r="CT22" s="1" t="s">
        <v>4</v>
      </c>
      <c r="CU22" s="1" t="s">
        <v>52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28</v>
      </c>
      <c r="DI22" s="1" t="s">
        <v>88</v>
      </c>
      <c r="DJ22" s="1" t="s">
        <v>89</v>
      </c>
      <c r="DK22" s="1" t="s">
        <v>24</v>
      </c>
      <c r="DL22" s="1" t="s">
        <v>1</v>
      </c>
      <c r="DM22" s="1" t="s">
        <v>5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24</v>
      </c>
      <c r="DU22" s="1" t="s">
        <v>4</v>
      </c>
      <c r="DV22" s="1" t="s">
        <v>4</v>
      </c>
      <c r="EA22">
        <v>6</v>
      </c>
      <c r="EB22" s="1" t="s">
        <v>503</v>
      </c>
      <c r="EC22" s="1" t="s">
        <v>370</v>
      </c>
      <c r="ED22" s="1" t="s">
        <v>158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19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5</v>
      </c>
      <c r="FZ22" s="1" t="s">
        <v>388</v>
      </c>
      <c r="GA22" s="1" t="s">
        <v>2</v>
      </c>
      <c r="GB22" s="1" t="s">
        <v>380</v>
      </c>
      <c r="GC22" s="1" t="s">
        <v>3</v>
      </c>
      <c r="GD22" s="1" t="s">
        <v>6</v>
      </c>
      <c r="GE22" s="1" t="s">
        <v>212</v>
      </c>
      <c r="GF22" s="1" t="s">
        <v>158</v>
      </c>
      <c r="GG22" s="1" t="s">
        <v>4</v>
      </c>
      <c r="GH22" s="1" t="s">
        <v>4</v>
      </c>
      <c r="GI22" s="1" t="s">
        <v>518</v>
      </c>
      <c r="GJ22" s="1" t="s">
        <v>381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4</v>
      </c>
      <c r="GP22" s="1" t="s">
        <v>383</v>
      </c>
      <c r="GQ22" s="1" t="s">
        <v>4</v>
      </c>
      <c r="GR22" s="1" t="s">
        <v>4</v>
      </c>
      <c r="GS22" s="1" t="s">
        <v>389</v>
      </c>
      <c r="GT22" s="1" t="s">
        <v>4</v>
      </c>
      <c r="HW22">
        <v>6</v>
      </c>
      <c r="HX22" s="1" t="s">
        <v>149</v>
      </c>
      <c r="HY22" s="1" t="s">
        <v>19</v>
      </c>
    </row>
    <row r="23" spans="31:233">
      <c r="AE23">
        <v>5</v>
      </c>
      <c r="AF23" s="1" t="s">
        <v>42</v>
      </c>
      <c r="AG23" s="1" t="s">
        <v>43</v>
      </c>
      <c r="AH23" s="1" t="s">
        <v>1</v>
      </c>
      <c r="AI23" s="1" t="s">
        <v>4</v>
      </c>
      <c r="AJ23" s="1" t="s">
        <v>4</v>
      </c>
      <c r="AK23" s="1" t="s">
        <v>41</v>
      </c>
      <c r="AL23" s="1" t="s">
        <v>4</v>
      </c>
      <c r="AM23" s="1" t="s">
        <v>162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4</v>
      </c>
      <c r="AS23" s="1" t="s">
        <v>12</v>
      </c>
      <c r="AT23" s="1" t="s">
        <v>19</v>
      </c>
      <c r="AU23" s="1" t="s">
        <v>4</v>
      </c>
      <c r="AV23" s="1" t="s">
        <v>4</v>
      </c>
      <c r="AW23" s="1" t="s">
        <v>4</v>
      </c>
      <c r="AX23" s="1" t="s">
        <v>20</v>
      </c>
      <c r="AY23" s="1" t="s">
        <v>21</v>
      </c>
      <c r="AZ23" s="1" t="s">
        <v>42</v>
      </c>
      <c r="BA23" s="1" t="s">
        <v>22</v>
      </c>
      <c r="BB23" s="1" t="s">
        <v>4</v>
      </c>
      <c r="BC23" s="1" t="s">
        <v>4</v>
      </c>
      <c r="BD23" s="1" t="s">
        <v>23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20</v>
      </c>
      <c r="BK23" s="1" t="s">
        <v>24</v>
      </c>
      <c r="BL23" s="1" t="s">
        <v>4</v>
      </c>
      <c r="BM23" s="1" t="s">
        <v>5</v>
      </c>
      <c r="BN23" s="1" t="s">
        <v>4</v>
      </c>
      <c r="BO23" s="1" t="s">
        <v>2</v>
      </c>
      <c r="BP23" s="1" t="s">
        <v>4</v>
      </c>
      <c r="BQ23" s="1" t="s">
        <v>4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12</v>
      </c>
      <c r="BZ23" s="1" t="s">
        <v>4</v>
      </c>
      <c r="CA23" s="1" t="s">
        <v>5</v>
      </c>
      <c r="CB23" s="1" t="s">
        <v>407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24</v>
      </c>
      <c r="CJ23" s="1" t="s">
        <v>4</v>
      </c>
      <c r="CK23" s="1" t="s">
        <v>4</v>
      </c>
      <c r="CL23" s="1" t="s">
        <v>4</v>
      </c>
      <c r="CM23">
        <v>5</v>
      </c>
      <c r="CN23" s="1" t="s">
        <v>408</v>
      </c>
      <c r="CO23" s="1" t="s">
        <v>414</v>
      </c>
      <c r="CP23" s="1" t="s">
        <v>415</v>
      </c>
      <c r="CQ23" s="1" t="s">
        <v>17</v>
      </c>
      <c r="CR23" s="1" t="s">
        <v>47</v>
      </c>
      <c r="CS23" s="1" t="s">
        <v>7</v>
      </c>
      <c r="CT23" s="1" t="s">
        <v>4</v>
      </c>
      <c r="CU23" s="1" t="s">
        <v>52</v>
      </c>
      <c r="CV23" s="1" t="s">
        <v>1</v>
      </c>
      <c r="CW23" s="1" t="s">
        <v>416</v>
      </c>
      <c r="CX23" s="1" t="s">
        <v>417</v>
      </c>
      <c r="CY23" s="1" t="s">
        <v>418</v>
      </c>
      <c r="CZ23" s="1" t="s">
        <v>419</v>
      </c>
      <c r="DG23">
        <v>6</v>
      </c>
      <c r="DH23" s="1" t="s">
        <v>28</v>
      </c>
      <c r="DI23" s="1" t="s">
        <v>90</v>
      </c>
      <c r="DJ23" s="1" t="s">
        <v>91</v>
      </c>
      <c r="DK23" s="1" t="s">
        <v>24</v>
      </c>
      <c r="DL23" s="1" t="s">
        <v>1</v>
      </c>
      <c r="DM23" s="1" t="s">
        <v>12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24</v>
      </c>
      <c r="DU23" s="1" t="s">
        <v>4</v>
      </c>
      <c r="DV23" s="1" t="s">
        <v>4</v>
      </c>
      <c r="EA23">
        <v>6</v>
      </c>
      <c r="EB23" s="1" t="s">
        <v>503</v>
      </c>
      <c r="EC23" s="1" t="s">
        <v>371</v>
      </c>
      <c r="ED23" s="1" t="s">
        <v>158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19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5</v>
      </c>
      <c r="FZ23" s="1" t="s">
        <v>390</v>
      </c>
      <c r="GA23" s="1" t="s">
        <v>2</v>
      </c>
      <c r="GB23" s="1" t="s">
        <v>380</v>
      </c>
      <c r="GC23" s="1" t="s">
        <v>3</v>
      </c>
      <c r="GD23" s="1" t="s">
        <v>6</v>
      </c>
      <c r="GE23" s="1" t="s">
        <v>9</v>
      </c>
      <c r="GF23" s="1" t="s">
        <v>2</v>
      </c>
      <c r="GG23" s="1" t="s">
        <v>4</v>
      </c>
      <c r="GH23" s="1" t="s">
        <v>4</v>
      </c>
      <c r="GI23" s="1" t="s">
        <v>10</v>
      </c>
      <c r="GJ23" s="1" t="s">
        <v>381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4</v>
      </c>
      <c r="GP23" s="1" t="s">
        <v>383</v>
      </c>
      <c r="GQ23" s="1" t="s">
        <v>4</v>
      </c>
      <c r="GR23" s="1" t="s">
        <v>4</v>
      </c>
      <c r="GS23" s="1" t="s">
        <v>11</v>
      </c>
      <c r="GT23" s="1" t="s">
        <v>4</v>
      </c>
      <c r="HW23">
        <v>6</v>
      </c>
      <c r="HX23" s="1" t="s">
        <v>144</v>
      </c>
      <c r="HY23" s="1" t="s">
        <v>4</v>
      </c>
    </row>
    <row r="24" spans="31:233">
      <c r="AE24">
        <v>5</v>
      </c>
      <c r="AF24" s="1" t="s">
        <v>408</v>
      </c>
      <c r="AG24" s="1" t="s">
        <v>409</v>
      </c>
      <c r="AH24" s="1" t="s">
        <v>4</v>
      </c>
      <c r="AI24" s="1" t="s">
        <v>1</v>
      </c>
      <c r="AJ24" s="1" t="s">
        <v>1</v>
      </c>
      <c r="AK24" s="1" t="s">
        <v>17</v>
      </c>
      <c r="AL24" s="1" t="s">
        <v>4</v>
      </c>
      <c r="AM24" s="1" t="s">
        <v>484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18</v>
      </c>
      <c r="AS24" s="1" t="s">
        <v>4</v>
      </c>
      <c r="AT24" s="1" t="s">
        <v>19</v>
      </c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21</v>
      </c>
      <c r="AZ24" s="1" t="s">
        <v>408</v>
      </c>
      <c r="BA24" s="1" t="s">
        <v>22</v>
      </c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1" t="s">
        <v>4</v>
      </c>
      <c r="BH24" s="1" t="s">
        <v>4</v>
      </c>
      <c r="BI24" s="1" t="s">
        <v>4</v>
      </c>
      <c r="BJ24" s="1" t="s">
        <v>20</v>
      </c>
      <c r="BK24" s="1" t="s">
        <v>24</v>
      </c>
      <c r="BL24" s="1" t="s">
        <v>1</v>
      </c>
      <c r="BM24" s="1" t="s">
        <v>5</v>
      </c>
      <c r="BN24" s="1" t="s">
        <v>4</v>
      </c>
      <c r="BO24" s="1" t="s">
        <v>1</v>
      </c>
      <c r="BP24" s="1" t="s">
        <v>4</v>
      </c>
      <c r="BQ24" s="1" t="s">
        <v>4</v>
      </c>
      <c r="BR24" s="1" t="s">
        <v>5</v>
      </c>
      <c r="BS24" s="1" t="s">
        <v>5</v>
      </c>
      <c r="BT24" s="1" t="s">
        <v>5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1" t="s">
        <v>408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24</v>
      </c>
      <c r="CJ24" s="1" t="s">
        <v>4</v>
      </c>
      <c r="CK24" s="1" t="s">
        <v>4</v>
      </c>
      <c r="CL24" s="1" t="s">
        <v>4</v>
      </c>
      <c r="CM24">
        <v>5</v>
      </c>
      <c r="CN24" s="1" t="s">
        <v>408</v>
      </c>
      <c r="CO24" s="1" t="s">
        <v>420</v>
      </c>
      <c r="CP24" s="1" t="s">
        <v>51</v>
      </c>
      <c r="CQ24" s="1" t="s">
        <v>26</v>
      </c>
      <c r="CR24" s="1" t="s">
        <v>4</v>
      </c>
      <c r="CS24" s="1" t="s">
        <v>238</v>
      </c>
      <c r="CT24" s="1" t="s">
        <v>4</v>
      </c>
      <c r="CU24" s="1" t="s">
        <v>52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28</v>
      </c>
      <c r="DI24" s="1" t="s">
        <v>92</v>
      </c>
      <c r="DJ24" s="1" t="s">
        <v>93</v>
      </c>
      <c r="DK24" s="1" t="s">
        <v>24</v>
      </c>
      <c r="DL24" s="1" t="s">
        <v>1</v>
      </c>
      <c r="DM24" s="1" t="s">
        <v>12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24</v>
      </c>
      <c r="DU24" s="1" t="s">
        <v>4</v>
      </c>
      <c r="DV24" s="1" t="s">
        <v>4</v>
      </c>
      <c r="EA24">
        <v>6</v>
      </c>
      <c r="EB24" s="1" t="s">
        <v>503</v>
      </c>
      <c r="EC24" s="1" t="s">
        <v>372</v>
      </c>
      <c r="ED24" s="1" t="s">
        <v>158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19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5</v>
      </c>
      <c r="FZ24" s="1" t="s">
        <v>391</v>
      </c>
      <c r="GA24" s="1" t="s">
        <v>2</v>
      </c>
      <c r="GB24" s="1" t="s">
        <v>7</v>
      </c>
      <c r="GC24" s="1" t="s">
        <v>392</v>
      </c>
      <c r="GD24" s="1" t="s">
        <v>6</v>
      </c>
      <c r="GE24" s="1" t="s">
        <v>393</v>
      </c>
      <c r="GF24" s="1" t="s">
        <v>393</v>
      </c>
      <c r="GG24" s="1" t="s">
        <v>4</v>
      </c>
      <c r="GH24" s="1" t="s">
        <v>4</v>
      </c>
      <c r="GI24" s="1" t="s">
        <v>4</v>
      </c>
      <c r="GJ24" s="1" t="s">
        <v>381</v>
      </c>
      <c r="GK24" s="1" t="s">
        <v>4</v>
      </c>
      <c r="GL24" s="1" t="s">
        <v>5</v>
      </c>
      <c r="GM24" s="1" t="s">
        <v>4</v>
      </c>
      <c r="GN24" s="1" t="s">
        <v>5</v>
      </c>
      <c r="GO24" s="1" t="s">
        <v>4</v>
      </c>
      <c r="GP24" s="1" t="s">
        <v>383</v>
      </c>
      <c r="GQ24" s="1" t="s">
        <v>4</v>
      </c>
      <c r="GR24" s="1" t="s">
        <v>4</v>
      </c>
      <c r="GS24" s="1" t="s">
        <v>8</v>
      </c>
      <c r="GT24" s="1" t="s">
        <v>4</v>
      </c>
      <c r="HW24">
        <v>6</v>
      </c>
      <c r="HX24" s="1" t="s">
        <v>143</v>
      </c>
      <c r="HY24" s="1" t="s">
        <v>4</v>
      </c>
    </row>
    <row r="25" spans="31:233">
      <c r="AE25">
        <v>5</v>
      </c>
      <c r="AF25" s="1" t="s">
        <v>45</v>
      </c>
      <c r="AG25" s="1" t="s">
        <v>46</v>
      </c>
      <c r="AH25" s="1" t="s">
        <v>1</v>
      </c>
      <c r="AI25" s="1" t="s">
        <v>4</v>
      </c>
      <c r="AJ25" s="1" t="s">
        <v>47</v>
      </c>
      <c r="AK25" s="1" t="s">
        <v>17</v>
      </c>
      <c r="AL25" s="1" t="s">
        <v>4</v>
      </c>
      <c r="AM25" s="1" t="s">
        <v>4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4</v>
      </c>
      <c r="AS25" s="1" t="s">
        <v>5</v>
      </c>
      <c r="AT25" s="1" t="s">
        <v>19</v>
      </c>
      <c r="AU25" s="1" t="s">
        <v>4</v>
      </c>
      <c r="AV25" s="1" t="s">
        <v>4</v>
      </c>
      <c r="AW25" s="1" t="s">
        <v>4</v>
      </c>
      <c r="AX25" s="1" t="s">
        <v>20</v>
      </c>
      <c r="AY25" s="1" t="s">
        <v>21</v>
      </c>
      <c r="AZ25" s="1" t="s">
        <v>45</v>
      </c>
      <c r="BA25" s="1" t="s">
        <v>22</v>
      </c>
      <c r="BB25" s="1" t="s">
        <v>4</v>
      </c>
      <c r="BC25" s="1" t="s">
        <v>4</v>
      </c>
      <c r="BD25" s="1" t="s">
        <v>23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20</v>
      </c>
      <c r="BK25" s="1" t="s">
        <v>24</v>
      </c>
      <c r="BL25" s="1" t="s">
        <v>4</v>
      </c>
      <c r="BM25" s="1" t="s">
        <v>5</v>
      </c>
      <c r="BN25" s="1" t="s">
        <v>4</v>
      </c>
      <c r="BO25" s="1" t="s">
        <v>4</v>
      </c>
      <c r="BP25" s="1" t="s">
        <v>4</v>
      </c>
      <c r="BQ25" s="1" t="s">
        <v>4</v>
      </c>
      <c r="BR25" s="1" t="s">
        <v>2</v>
      </c>
      <c r="BS25" s="1" t="s">
        <v>2</v>
      </c>
      <c r="BT25" s="1" t="s">
        <v>2</v>
      </c>
      <c r="BU25" s="1" t="s">
        <v>410</v>
      </c>
      <c r="BV25" s="1" t="s">
        <v>5</v>
      </c>
      <c r="BW25" s="1" t="s">
        <v>4</v>
      </c>
      <c r="BX25" s="1" t="s">
        <v>4</v>
      </c>
      <c r="BY25" s="1" t="s">
        <v>12</v>
      </c>
      <c r="BZ25" s="1" t="s">
        <v>4</v>
      </c>
      <c r="CA25" s="1" t="s">
        <v>5</v>
      </c>
      <c r="CB25" s="1" t="s">
        <v>411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24</v>
      </c>
      <c r="CJ25" s="1" t="s">
        <v>4</v>
      </c>
      <c r="CK25" s="1" t="s">
        <v>4</v>
      </c>
      <c r="CL25" s="1" t="s">
        <v>4</v>
      </c>
      <c r="CM25">
        <v>5</v>
      </c>
      <c r="CN25" s="1" t="s">
        <v>408</v>
      </c>
      <c r="CO25" s="1" t="s">
        <v>421</v>
      </c>
      <c r="CP25" s="1" t="s">
        <v>422</v>
      </c>
      <c r="CQ25" s="1" t="s">
        <v>27</v>
      </c>
      <c r="CR25" s="1" t="s">
        <v>47</v>
      </c>
      <c r="CS25" s="1" t="s">
        <v>7</v>
      </c>
      <c r="CT25" s="1" t="s">
        <v>4</v>
      </c>
      <c r="CU25" s="1" t="s">
        <v>52</v>
      </c>
      <c r="CV25" s="1" t="s">
        <v>1</v>
      </c>
      <c r="CW25" s="1" t="s">
        <v>416</v>
      </c>
      <c r="CX25" s="1" t="s">
        <v>417</v>
      </c>
      <c r="CY25" s="1" t="s">
        <v>418</v>
      </c>
      <c r="CZ25" s="1" t="s">
        <v>419</v>
      </c>
      <c r="DG25">
        <v>6</v>
      </c>
      <c r="DH25" s="1" t="s">
        <v>13</v>
      </c>
      <c r="DI25" s="1" t="s">
        <v>74</v>
      </c>
      <c r="DJ25" s="1" t="s">
        <v>75</v>
      </c>
      <c r="DK25" s="1" t="s">
        <v>24</v>
      </c>
      <c r="DL25" s="1" t="s">
        <v>1</v>
      </c>
      <c r="DM25" s="1" t="s">
        <v>2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24</v>
      </c>
      <c r="DU25" s="1" t="s">
        <v>4</v>
      </c>
      <c r="DV25" s="1" t="s">
        <v>4</v>
      </c>
      <c r="EA25">
        <v>6</v>
      </c>
      <c r="EB25" s="1" t="s">
        <v>503</v>
      </c>
      <c r="EC25" s="1" t="s">
        <v>373</v>
      </c>
      <c r="ED25" s="1" t="s">
        <v>158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19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5</v>
      </c>
      <c r="FZ25" s="1" t="s">
        <v>394</v>
      </c>
      <c r="GA25" s="1" t="s">
        <v>2</v>
      </c>
      <c r="GB25" s="1" t="s">
        <v>7</v>
      </c>
      <c r="GC25" s="1" t="s">
        <v>4</v>
      </c>
      <c r="GD25" s="1" t="s">
        <v>4</v>
      </c>
      <c r="GE25" s="1" t="s">
        <v>4</v>
      </c>
      <c r="GF25" s="1" t="s">
        <v>4</v>
      </c>
      <c r="GG25" s="1" t="s">
        <v>4</v>
      </c>
      <c r="GH25" s="1" t="s">
        <v>4</v>
      </c>
      <c r="GI25" s="1" t="s">
        <v>4</v>
      </c>
      <c r="GJ25" s="1" t="s">
        <v>5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4</v>
      </c>
      <c r="GP25" s="1" t="s">
        <v>383</v>
      </c>
      <c r="GQ25" s="1" t="s">
        <v>4</v>
      </c>
      <c r="GR25" s="1" t="s">
        <v>4</v>
      </c>
      <c r="GS25" s="1" t="s">
        <v>14</v>
      </c>
      <c r="GT25" s="1" t="s">
        <v>4</v>
      </c>
      <c r="HW25">
        <v>6</v>
      </c>
      <c r="HX25" s="1" t="s">
        <v>142</v>
      </c>
      <c r="HY25" s="1" t="s">
        <v>4</v>
      </c>
    </row>
    <row r="26" spans="31:233">
      <c r="AE26">
        <v>5</v>
      </c>
      <c r="AF26" s="1" t="s">
        <v>39</v>
      </c>
      <c r="AG26" s="1" t="s">
        <v>40</v>
      </c>
      <c r="AH26" s="1" t="s">
        <v>1</v>
      </c>
      <c r="AI26" s="1" t="s">
        <v>4</v>
      </c>
      <c r="AJ26" s="1" t="s">
        <v>47</v>
      </c>
      <c r="AK26" s="1" t="s">
        <v>26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4</v>
      </c>
      <c r="AS26" s="1" t="s">
        <v>5</v>
      </c>
      <c r="AT26" s="1" t="s">
        <v>19</v>
      </c>
      <c r="AU26" s="1" t="s">
        <v>4</v>
      </c>
      <c r="AV26" s="1" t="s">
        <v>4</v>
      </c>
      <c r="AW26" s="1" t="s">
        <v>4</v>
      </c>
      <c r="AX26" s="1" t="s">
        <v>20</v>
      </c>
      <c r="AY26" s="1" t="s">
        <v>21</v>
      </c>
      <c r="AZ26" s="1" t="s">
        <v>39</v>
      </c>
      <c r="BA26" s="1" t="s">
        <v>22</v>
      </c>
      <c r="BB26" s="1" t="s">
        <v>4</v>
      </c>
      <c r="BC26" s="1" t="s">
        <v>4</v>
      </c>
      <c r="BD26" s="1" t="s">
        <v>23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20</v>
      </c>
      <c r="BK26" s="1" t="s">
        <v>24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2</v>
      </c>
      <c r="BS26" s="1" t="s">
        <v>2</v>
      </c>
      <c r="BT26" s="1" t="s">
        <v>2</v>
      </c>
      <c r="BU26" s="1" t="s">
        <v>5</v>
      </c>
      <c r="BV26" s="1" t="s">
        <v>5</v>
      </c>
      <c r="BW26" s="1" t="s">
        <v>4</v>
      </c>
      <c r="BX26" s="1" t="s">
        <v>4</v>
      </c>
      <c r="BY26" s="1" t="s">
        <v>12</v>
      </c>
      <c r="BZ26" s="1" t="s">
        <v>4</v>
      </c>
      <c r="CA26" s="1" t="s">
        <v>5</v>
      </c>
      <c r="CB26" s="1" t="s">
        <v>406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24</v>
      </c>
      <c r="CJ26" s="1" t="s">
        <v>4</v>
      </c>
      <c r="CK26" s="1" t="s">
        <v>4</v>
      </c>
      <c r="CL26" s="1" t="s">
        <v>4</v>
      </c>
      <c r="CM26">
        <v>5</v>
      </c>
      <c r="CN26" s="1" t="s">
        <v>408</v>
      </c>
      <c r="CO26" s="1" t="s">
        <v>423</v>
      </c>
      <c r="CP26" s="1" t="s">
        <v>53</v>
      </c>
      <c r="CQ26" s="1" t="s">
        <v>30</v>
      </c>
      <c r="CR26" s="1" t="s">
        <v>4</v>
      </c>
      <c r="CS26" s="1" t="s">
        <v>238</v>
      </c>
      <c r="CT26" s="1" t="s">
        <v>4</v>
      </c>
      <c r="CU26" s="1" t="s">
        <v>52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13</v>
      </c>
      <c r="DI26" s="1" t="s">
        <v>94</v>
      </c>
      <c r="DJ26" s="1" t="s">
        <v>95</v>
      </c>
      <c r="DK26" s="1" t="s">
        <v>24</v>
      </c>
      <c r="DL26" s="1" t="s">
        <v>1</v>
      </c>
      <c r="DM26" s="1" t="s">
        <v>5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24</v>
      </c>
      <c r="DU26" s="1" t="s">
        <v>4</v>
      </c>
      <c r="DV26" s="1" t="s">
        <v>4</v>
      </c>
      <c r="EA26">
        <v>6</v>
      </c>
      <c r="EB26" s="1" t="s">
        <v>503</v>
      </c>
      <c r="EC26" s="1" t="s">
        <v>374</v>
      </c>
      <c r="ED26" s="1" t="s">
        <v>158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19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5</v>
      </c>
      <c r="FZ26" s="1" t="s">
        <v>395</v>
      </c>
      <c r="GA26" s="1" t="s">
        <v>12</v>
      </c>
      <c r="GB26" s="1" t="s">
        <v>380</v>
      </c>
      <c r="GC26" s="1" t="s">
        <v>4</v>
      </c>
      <c r="GD26" s="1" t="s">
        <v>4</v>
      </c>
      <c r="GE26" s="1" t="s">
        <v>4</v>
      </c>
      <c r="GF26" s="1" t="s">
        <v>4</v>
      </c>
      <c r="GG26" s="1" t="s">
        <v>4</v>
      </c>
      <c r="GH26" s="1" t="s">
        <v>4</v>
      </c>
      <c r="GI26" s="1" t="s">
        <v>4</v>
      </c>
      <c r="GJ26" s="1" t="s">
        <v>5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396</v>
      </c>
      <c r="GP26" s="1" t="s">
        <v>383</v>
      </c>
      <c r="GQ26" s="1" t="s">
        <v>4</v>
      </c>
      <c r="GR26" s="1" t="s">
        <v>4</v>
      </c>
      <c r="GS26" s="1" t="s">
        <v>13</v>
      </c>
      <c r="GT26" s="1" t="s">
        <v>4</v>
      </c>
      <c r="HW26">
        <v>6</v>
      </c>
      <c r="HX26" s="1" t="s">
        <v>150</v>
      </c>
      <c r="HY26" s="1" t="s">
        <v>507</v>
      </c>
    </row>
    <row r="27" spans="31:233">
      <c r="AE27">
        <v>5</v>
      </c>
      <c r="AF27" s="1" t="s">
        <v>8</v>
      </c>
      <c r="AG27" s="1" t="s">
        <v>49</v>
      </c>
      <c r="AH27" s="1" t="s">
        <v>1</v>
      </c>
      <c r="AI27" s="1" t="s">
        <v>4</v>
      </c>
      <c r="AJ27" s="1" t="s">
        <v>47</v>
      </c>
      <c r="AK27" s="1" t="s">
        <v>27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4</v>
      </c>
      <c r="AS27" s="1" t="s">
        <v>12</v>
      </c>
      <c r="AT27" s="1" t="s">
        <v>19</v>
      </c>
      <c r="AU27" s="1" t="s">
        <v>4</v>
      </c>
      <c r="AV27" s="1" t="s">
        <v>4</v>
      </c>
      <c r="AW27" s="1" t="s">
        <v>4</v>
      </c>
      <c r="AX27" s="1" t="s">
        <v>20</v>
      </c>
      <c r="AY27" s="1" t="s">
        <v>21</v>
      </c>
      <c r="AZ27" s="1" t="s">
        <v>8</v>
      </c>
      <c r="BA27" s="1" t="s">
        <v>22</v>
      </c>
      <c r="BB27" s="1" t="s">
        <v>4</v>
      </c>
      <c r="BC27" s="1" t="s">
        <v>4</v>
      </c>
      <c r="BD27" s="1" t="s">
        <v>23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20</v>
      </c>
      <c r="BK27" s="1" t="s">
        <v>24</v>
      </c>
      <c r="BL27" s="1" t="s">
        <v>4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2</v>
      </c>
      <c r="BS27" s="1" t="s">
        <v>2</v>
      </c>
      <c r="BT27" s="1" t="s">
        <v>2</v>
      </c>
      <c r="BU27" s="1" t="s">
        <v>412</v>
      </c>
      <c r="BV27" s="1" t="s">
        <v>5</v>
      </c>
      <c r="BW27" s="1" t="s">
        <v>4</v>
      </c>
      <c r="BX27" s="1" t="s">
        <v>4</v>
      </c>
      <c r="BY27" s="1" t="s">
        <v>12</v>
      </c>
      <c r="BZ27" s="1" t="s">
        <v>4</v>
      </c>
      <c r="CA27" s="1" t="s">
        <v>5</v>
      </c>
      <c r="CB27" s="1" t="s">
        <v>413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24</v>
      </c>
      <c r="CJ27" s="1" t="s">
        <v>4</v>
      </c>
      <c r="CK27" s="1" t="s">
        <v>4</v>
      </c>
      <c r="CL27" s="1" t="s">
        <v>4</v>
      </c>
      <c r="CM27">
        <v>5</v>
      </c>
      <c r="CN27" s="1" t="s">
        <v>408</v>
      </c>
      <c r="CO27" s="1" t="s">
        <v>424</v>
      </c>
      <c r="CP27" s="1" t="s">
        <v>425</v>
      </c>
      <c r="CQ27" s="1" t="s">
        <v>33</v>
      </c>
      <c r="CR27" s="1" t="s">
        <v>47</v>
      </c>
      <c r="CS27" s="1" t="s">
        <v>7</v>
      </c>
      <c r="CT27" s="1" t="s">
        <v>4</v>
      </c>
      <c r="CU27" s="1" t="s">
        <v>52</v>
      </c>
      <c r="CV27" s="1" t="s">
        <v>1</v>
      </c>
      <c r="CW27" s="1" t="s">
        <v>416</v>
      </c>
      <c r="CX27" s="1" t="s">
        <v>417</v>
      </c>
      <c r="CY27" s="1" t="s">
        <v>418</v>
      </c>
      <c r="CZ27" s="1" t="s">
        <v>419</v>
      </c>
      <c r="DG27">
        <v>6</v>
      </c>
      <c r="DH27" s="1" t="s">
        <v>13</v>
      </c>
      <c r="DI27" s="1" t="s">
        <v>96</v>
      </c>
      <c r="DJ27" s="1" t="s">
        <v>97</v>
      </c>
      <c r="DK27" s="1" t="s">
        <v>24</v>
      </c>
      <c r="DL27" s="1" t="s">
        <v>1</v>
      </c>
      <c r="DM27" s="1" t="s">
        <v>12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24</v>
      </c>
      <c r="DU27" s="1" t="s">
        <v>4</v>
      </c>
      <c r="DV27" s="1" t="s">
        <v>4</v>
      </c>
      <c r="EA27">
        <v>6</v>
      </c>
      <c r="EB27" s="1" t="s">
        <v>503</v>
      </c>
      <c r="EC27" s="1" t="s">
        <v>375</v>
      </c>
      <c r="ED27" s="1" t="s">
        <v>158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19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5</v>
      </c>
      <c r="FZ27" s="1" t="s">
        <v>397</v>
      </c>
      <c r="GA27" s="1" t="s">
        <v>2</v>
      </c>
      <c r="GB27" s="1" t="s">
        <v>7</v>
      </c>
      <c r="GC27" s="1" t="s">
        <v>3</v>
      </c>
      <c r="GD27" s="1" t="s">
        <v>6</v>
      </c>
      <c r="GE27" s="1" t="s">
        <v>519</v>
      </c>
      <c r="GF27" s="1" t="s">
        <v>519</v>
      </c>
      <c r="GG27" s="1" t="s">
        <v>4</v>
      </c>
      <c r="GH27" s="1" t="s">
        <v>4</v>
      </c>
      <c r="GI27" s="1" t="s">
        <v>520</v>
      </c>
      <c r="GJ27" s="1" t="s">
        <v>381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398</v>
      </c>
      <c r="GP27" s="1" t="s">
        <v>383</v>
      </c>
      <c r="GQ27" s="1" t="s">
        <v>4</v>
      </c>
      <c r="GR27" s="1" t="s">
        <v>4</v>
      </c>
      <c r="GS27" s="1" t="s">
        <v>199</v>
      </c>
      <c r="GT27" s="1" t="s">
        <v>4</v>
      </c>
      <c r="HW27">
        <v>6</v>
      </c>
      <c r="HX27" s="1" t="s">
        <v>151</v>
      </c>
      <c r="HY27" s="1" t="s">
        <v>4</v>
      </c>
    </row>
    <row r="28" spans="31:233">
      <c r="AE28">
        <v>4</v>
      </c>
      <c r="AF28" s="1" t="s">
        <v>15</v>
      </c>
      <c r="AG28" s="1" t="s">
        <v>16</v>
      </c>
      <c r="AH28" s="1" t="s">
        <v>1</v>
      </c>
      <c r="AI28" s="1" t="s">
        <v>4</v>
      </c>
      <c r="AJ28" s="1" t="s">
        <v>4</v>
      </c>
      <c r="AK28" s="1" t="s">
        <v>17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18</v>
      </c>
      <c r="AS28" s="1" t="s">
        <v>5</v>
      </c>
      <c r="AT28" s="1" t="s">
        <v>19</v>
      </c>
      <c r="AU28" s="1" t="s">
        <v>4</v>
      </c>
      <c r="AV28" s="1" t="s">
        <v>4</v>
      </c>
      <c r="AW28" s="1" t="s">
        <v>4</v>
      </c>
      <c r="AX28" s="1" t="s">
        <v>20</v>
      </c>
      <c r="AY28" s="1" t="s">
        <v>21</v>
      </c>
      <c r="AZ28" s="1" t="s">
        <v>15</v>
      </c>
      <c r="BA28" s="1" t="s">
        <v>22</v>
      </c>
      <c r="BB28" s="1" t="s">
        <v>4</v>
      </c>
      <c r="BC28" s="1" t="s">
        <v>4</v>
      </c>
      <c r="BD28" s="1" t="s">
        <v>23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20</v>
      </c>
      <c r="BK28" s="1" t="s">
        <v>24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4</v>
      </c>
      <c r="BR28" s="1" t="s">
        <v>2</v>
      </c>
      <c r="BS28" s="1" t="s">
        <v>2</v>
      </c>
      <c r="BT28" s="1" t="s">
        <v>2</v>
      </c>
      <c r="BU28" s="1" t="s">
        <v>5</v>
      </c>
      <c r="BV28" s="1" t="s">
        <v>5</v>
      </c>
      <c r="BW28" s="1" t="s">
        <v>4</v>
      </c>
      <c r="BX28" s="1" t="s">
        <v>4</v>
      </c>
      <c r="BY28" s="1" t="s">
        <v>12</v>
      </c>
      <c r="BZ28" s="1" t="s">
        <v>4</v>
      </c>
      <c r="CA28" s="1" t="s">
        <v>5</v>
      </c>
      <c r="CB28" s="1" t="s">
        <v>399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24</v>
      </c>
      <c r="CJ28" s="1" t="s">
        <v>4</v>
      </c>
      <c r="CK28" s="1" t="s">
        <v>4</v>
      </c>
      <c r="CL28" s="1" t="s">
        <v>4</v>
      </c>
      <c r="CM28">
        <v>5</v>
      </c>
      <c r="CN28" s="1" t="s">
        <v>408</v>
      </c>
      <c r="CO28" s="1" t="s">
        <v>426</v>
      </c>
      <c r="CP28" s="1" t="s">
        <v>54</v>
      </c>
      <c r="CQ28" s="1" t="s">
        <v>34</v>
      </c>
      <c r="CR28" s="1" t="s">
        <v>4</v>
      </c>
      <c r="CS28" s="1" t="s">
        <v>238</v>
      </c>
      <c r="CT28" s="1" t="s">
        <v>4</v>
      </c>
      <c r="CU28" s="1" t="s">
        <v>52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13</v>
      </c>
      <c r="DI28" s="1" t="s">
        <v>98</v>
      </c>
      <c r="DJ28" s="1" t="s">
        <v>99</v>
      </c>
      <c r="DK28" s="1" t="s">
        <v>24</v>
      </c>
      <c r="DL28" s="1" t="s">
        <v>1</v>
      </c>
      <c r="DM28" s="1" t="s">
        <v>2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24</v>
      </c>
      <c r="DU28" s="1" t="s">
        <v>4</v>
      </c>
      <c r="DV28" s="1" t="s">
        <v>4</v>
      </c>
      <c r="EA28">
        <v>6</v>
      </c>
      <c r="EB28" s="1" t="s">
        <v>503</v>
      </c>
      <c r="EC28" s="1" t="s">
        <v>376</v>
      </c>
      <c r="ED28" s="1" t="s">
        <v>158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19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5</v>
      </c>
      <c r="FZ28" s="1" t="s">
        <v>397</v>
      </c>
      <c r="GA28" s="1" t="s">
        <v>2</v>
      </c>
      <c r="GB28" s="1" t="s">
        <v>7</v>
      </c>
      <c r="GC28" s="1" t="s">
        <v>3</v>
      </c>
      <c r="GD28" s="1" t="s">
        <v>6</v>
      </c>
      <c r="GE28" s="1" t="s">
        <v>521</v>
      </c>
      <c r="GF28" s="1" t="s">
        <v>521</v>
      </c>
      <c r="GG28" s="1" t="s">
        <v>4</v>
      </c>
      <c r="GH28" s="1" t="s">
        <v>4</v>
      </c>
      <c r="GI28" s="1" t="s">
        <v>522</v>
      </c>
      <c r="GJ28" s="1" t="s">
        <v>381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398</v>
      </c>
      <c r="GP28" s="1" t="s">
        <v>383</v>
      </c>
      <c r="GQ28" s="1" t="s">
        <v>4</v>
      </c>
      <c r="GR28" s="1" t="s">
        <v>4</v>
      </c>
      <c r="GS28" s="1" t="s">
        <v>199</v>
      </c>
      <c r="GT28" s="1" t="s">
        <v>4</v>
      </c>
      <c r="HW28">
        <v>6</v>
      </c>
      <c r="HX28" s="1" t="s">
        <v>152</v>
      </c>
      <c r="HY28" s="1" t="s">
        <v>4</v>
      </c>
    </row>
    <row r="29" spans="31:233">
      <c r="AE29">
        <v>4</v>
      </c>
      <c r="AF29" s="1" t="s">
        <v>11</v>
      </c>
      <c r="AG29" s="1" t="s">
        <v>25</v>
      </c>
      <c r="AH29" s="1" t="s">
        <v>1</v>
      </c>
      <c r="AI29" s="1" t="s">
        <v>4</v>
      </c>
      <c r="AJ29" s="1" t="s">
        <v>4</v>
      </c>
      <c r="AK29" s="1" t="s">
        <v>26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18</v>
      </c>
      <c r="AS29" s="1" t="s">
        <v>2</v>
      </c>
      <c r="AT29" s="1" t="s">
        <v>19</v>
      </c>
      <c r="AU29" s="1" t="s">
        <v>4</v>
      </c>
      <c r="AV29" s="1" t="s">
        <v>4</v>
      </c>
      <c r="AW29" s="1" t="s">
        <v>4</v>
      </c>
      <c r="AX29" s="1" t="s">
        <v>20</v>
      </c>
      <c r="AY29" s="1" t="s">
        <v>7</v>
      </c>
      <c r="AZ29" s="1" t="s">
        <v>11</v>
      </c>
      <c r="BA29" s="1" t="s">
        <v>22</v>
      </c>
      <c r="BB29" s="1" t="s">
        <v>4</v>
      </c>
      <c r="BC29" s="1" t="s">
        <v>4</v>
      </c>
      <c r="BD29" s="1" t="s">
        <v>23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20</v>
      </c>
      <c r="BK29" s="1" t="s">
        <v>24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4</v>
      </c>
      <c r="BR29" s="1" t="s">
        <v>2</v>
      </c>
      <c r="BS29" s="1" t="s">
        <v>2</v>
      </c>
      <c r="BT29" s="1" t="s">
        <v>2</v>
      </c>
      <c r="BU29" s="1" t="s">
        <v>5</v>
      </c>
      <c r="BV29" s="1" t="s">
        <v>5</v>
      </c>
      <c r="BW29" s="1" t="s">
        <v>4</v>
      </c>
      <c r="BX29" s="1" t="s">
        <v>4</v>
      </c>
      <c r="BY29" s="1" t="s">
        <v>12</v>
      </c>
      <c r="BZ29" s="1" t="s">
        <v>4</v>
      </c>
      <c r="CA29" s="1" t="s">
        <v>5</v>
      </c>
      <c r="CB29" s="1" t="s">
        <v>400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24</v>
      </c>
      <c r="CJ29" s="1" t="s">
        <v>4</v>
      </c>
      <c r="CK29" s="1" t="s">
        <v>4</v>
      </c>
      <c r="CL29" s="1" t="s">
        <v>4</v>
      </c>
      <c r="CM29">
        <v>5</v>
      </c>
      <c r="CN29" s="1" t="s">
        <v>408</v>
      </c>
      <c r="CO29" s="1" t="s">
        <v>427</v>
      </c>
      <c r="CP29" s="1" t="s">
        <v>428</v>
      </c>
      <c r="CQ29" s="1" t="s">
        <v>36</v>
      </c>
      <c r="CR29" s="1" t="s">
        <v>47</v>
      </c>
      <c r="CS29" s="1" t="s">
        <v>7</v>
      </c>
      <c r="CT29" s="1" t="s">
        <v>4</v>
      </c>
      <c r="CU29" s="1" t="s">
        <v>52</v>
      </c>
      <c r="CV29" s="1" t="s">
        <v>1</v>
      </c>
      <c r="CW29" s="1" t="s">
        <v>416</v>
      </c>
      <c r="CX29" s="1" t="s">
        <v>417</v>
      </c>
      <c r="CY29" s="1" t="s">
        <v>418</v>
      </c>
      <c r="CZ29" s="1" t="s">
        <v>419</v>
      </c>
      <c r="DG29">
        <v>6</v>
      </c>
      <c r="DH29" s="1" t="s">
        <v>39</v>
      </c>
      <c r="DI29" s="1" t="s">
        <v>80</v>
      </c>
      <c r="DJ29" s="1" t="s">
        <v>81</v>
      </c>
      <c r="DK29" s="1" t="s">
        <v>24</v>
      </c>
      <c r="DL29" s="1" t="s">
        <v>1</v>
      </c>
      <c r="DM29" s="1" t="s">
        <v>12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24</v>
      </c>
      <c r="DU29" s="1" t="s">
        <v>4</v>
      </c>
      <c r="DV29" s="1" t="s">
        <v>4</v>
      </c>
      <c r="EA29">
        <v>6</v>
      </c>
      <c r="EB29" s="1" t="s">
        <v>503</v>
      </c>
      <c r="EC29" s="1" t="s">
        <v>377</v>
      </c>
      <c r="ED29" s="1" t="s">
        <v>158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19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5</v>
      </c>
      <c r="FZ29" s="1" t="s">
        <v>397</v>
      </c>
      <c r="GA29" s="1" t="s">
        <v>2</v>
      </c>
      <c r="GB29" s="1" t="s">
        <v>7</v>
      </c>
      <c r="GC29" s="1" t="s">
        <v>3</v>
      </c>
      <c r="GD29" s="1" t="s">
        <v>6</v>
      </c>
      <c r="GE29" s="1" t="s">
        <v>523</v>
      </c>
      <c r="GF29" s="1" t="s">
        <v>523</v>
      </c>
      <c r="GG29" s="1" t="s">
        <v>4</v>
      </c>
      <c r="GH29" s="1" t="s">
        <v>4</v>
      </c>
      <c r="GI29" s="1" t="s">
        <v>524</v>
      </c>
      <c r="GJ29" s="1" t="s">
        <v>381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398</v>
      </c>
      <c r="GP29" s="1" t="s">
        <v>383</v>
      </c>
      <c r="GQ29" s="1" t="s">
        <v>4</v>
      </c>
      <c r="GR29" s="1" t="s">
        <v>4</v>
      </c>
      <c r="GS29" s="1" t="s">
        <v>199</v>
      </c>
      <c r="GT29" s="1" t="s">
        <v>4</v>
      </c>
      <c r="HW29">
        <v>6</v>
      </c>
      <c r="HX29" s="1" t="s">
        <v>153</v>
      </c>
      <c r="HY29" s="1" t="s">
        <v>5</v>
      </c>
    </row>
    <row r="30" spans="31:233">
      <c r="AE30">
        <v>4</v>
      </c>
      <c r="AF30" s="1" t="s">
        <v>199</v>
      </c>
      <c r="AG30" s="1" t="s">
        <v>200</v>
      </c>
      <c r="AH30" s="1" t="s">
        <v>1</v>
      </c>
      <c r="AI30" s="1" t="s">
        <v>4</v>
      </c>
      <c r="AJ30" s="1" t="s">
        <v>4</v>
      </c>
      <c r="AK30" s="1" t="s">
        <v>27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18</v>
      </c>
      <c r="AS30" s="1" t="s">
        <v>5</v>
      </c>
      <c r="AT30" s="1" t="s">
        <v>19</v>
      </c>
      <c r="AU30" s="1" t="s">
        <v>4</v>
      </c>
      <c r="AV30" s="1" t="s">
        <v>4</v>
      </c>
      <c r="AW30" s="1" t="s">
        <v>4</v>
      </c>
      <c r="AX30" s="1" t="s">
        <v>20</v>
      </c>
      <c r="AY30" s="1" t="s">
        <v>21</v>
      </c>
      <c r="AZ30" s="1" t="s">
        <v>199</v>
      </c>
      <c r="BA30" s="1" t="s">
        <v>22</v>
      </c>
      <c r="BB30" s="1" t="s">
        <v>4</v>
      </c>
      <c r="BC30" s="1" t="s">
        <v>4</v>
      </c>
      <c r="BD30" s="1" t="s">
        <v>23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20</v>
      </c>
      <c r="BK30" s="1" t="s">
        <v>24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4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12</v>
      </c>
      <c r="BZ30" s="1" t="s">
        <v>4</v>
      </c>
      <c r="CA30" s="1" t="s">
        <v>5</v>
      </c>
      <c r="CB30" s="1" t="s">
        <v>401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24</v>
      </c>
      <c r="CJ30" s="1" t="s">
        <v>4</v>
      </c>
      <c r="CK30" s="1" t="s">
        <v>4</v>
      </c>
      <c r="CL30" s="1" t="s">
        <v>4</v>
      </c>
      <c r="CM30">
        <v>5</v>
      </c>
      <c r="CN30" s="1" t="s">
        <v>408</v>
      </c>
      <c r="CO30" s="1" t="s">
        <v>429</v>
      </c>
      <c r="CP30" s="1" t="s">
        <v>55</v>
      </c>
      <c r="CQ30" s="1" t="s">
        <v>41</v>
      </c>
      <c r="CR30" s="1" t="s">
        <v>4</v>
      </c>
      <c r="CS30" s="1" t="s">
        <v>238</v>
      </c>
      <c r="CT30" s="1" t="s">
        <v>4</v>
      </c>
      <c r="CU30" s="1" t="s">
        <v>52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39</v>
      </c>
      <c r="DI30" s="1" t="s">
        <v>82</v>
      </c>
      <c r="DJ30" s="1" t="s">
        <v>83</v>
      </c>
      <c r="DK30" s="1" t="s">
        <v>24</v>
      </c>
      <c r="DL30" s="1" t="s">
        <v>1</v>
      </c>
      <c r="DM30" s="1" t="s">
        <v>12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24</v>
      </c>
      <c r="DU30" s="1" t="s">
        <v>4</v>
      </c>
      <c r="DV30" s="1" t="s">
        <v>4</v>
      </c>
      <c r="EA30">
        <v>6</v>
      </c>
      <c r="EB30" s="1" t="s">
        <v>505</v>
      </c>
      <c r="EC30" s="1" t="s">
        <v>365</v>
      </c>
      <c r="ED30" s="1" t="s">
        <v>158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19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5</v>
      </c>
      <c r="FZ30" s="1" t="s">
        <v>397</v>
      </c>
      <c r="GA30" s="1" t="s">
        <v>2</v>
      </c>
      <c r="GB30" s="1" t="s">
        <v>7</v>
      </c>
      <c r="GC30" s="1" t="s">
        <v>3</v>
      </c>
      <c r="GD30" s="1" t="s">
        <v>6</v>
      </c>
      <c r="GE30" s="1" t="s">
        <v>525</v>
      </c>
      <c r="GF30" s="1" t="s">
        <v>525</v>
      </c>
      <c r="GG30" s="1" t="s">
        <v>4</v>
      </c>
      <c r="GH30" s="1" t="s">
        <v>4</v>
      </c>
      <c r="GI30" s="1" t="s">
        <v>526</v>
      </c>
      <c r="GJ30" s="1" t="s">
        <v>381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398</v>
      </c>
      <c r="GP30" s="1" t="s">
        <v>383</v>
      </c>
      <c r="GQ30" s="1" t="s">
        <v>4</v>
      </c>
      <c r="GR30" s="1" t="s">
        <v>4</v>
      </c>
      <c r="GS30" s="1" t="s">
        <v>199</v>
      </c>
      <c r="GT30" s="1" t="s">
        <v>4</v>
      </c>
      <c r="HW30">
        <v>6</v>
      </c>
      <c r="HX30" s="1" t="s">
        <v>154</v>
      </c>
      <c r="HY30" s="1" t="s">
        <v>1</v>
      </c>
    </row>
    <row r="31" spans="31:233">
      <c r="AE31">
        <v>4</v>
      </c>
      <c r="AF31" s="1" t="s">
        <v>28</v>
      </c>
      <c r="AG31" s="1" t="s">
        <v>29</v>
      </c>
      <c r="AH31" s="1" t="s">
        <v>1</v>
      </c>
      <c r="AI31" s="1" t="s">
        <v>4</v>
      </c>
      <c r="AJ31" s="1" t="s">
        <v>4</v>
      </c>
      <c r="AK31" s="1" t="s">
        <v>30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18</v>
      </c>
      <c r="AS31" s="1" t="s">
        <v>2</v>
      </c>
      <c r="AT31" s="1" t="s">
        <v>19</v>
      </c>
      <c r="AU31" s="1" t="s">
        <v>4</v>
      </c>
      <c r="AV31" s="1" t="s">
        <v>4</v>
      </c>
      <c r="AW31" s="1" t="s">
        <v>4</v>
      </c>
      <c r="AX31" s="1" t="s">
        <v>20</v>
      </c>
      <c r="AY31" s="1" t="s">
        <v>21</v>
      </c>
      <c r="AZ31" s="1" t="s">
        <v>28</v>
      </c>
      <c r="BA31" s="1" t="s">
        <v>22</v>
      </c>
      <c r="BB31" s="1" t="s">
        <v>4</v>
      </c>
      <c r="BC31" s="1" t="s">
        <v>4</v>
      </c>
      <c r="BD31" s="1" t="s">
        <v>23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20</v>
      </c>
      <c r="BK31" s="1" t="s">
        <v>24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4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12</v>
      </c>
      <c r="BZ31" s="1" t="s">
        <v>4</v>
      </c>
      <c r="CA31" s="1" t="s">
        <v>5</v>
      </c>
      <c r="CB31" s="1" t="s">
        <v>402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24</v>
      </c>
      <c r="CJ31" s="1" t="s">
        <v>4</v>
      </c>
      <c r="CK31" s="1" t="s">
        <v>4</v>
      </c>
      <c r="CL31" s="1" t="s">
        <v>4</v>
      </c>
      <c r="CM31">
        <v>5</v>
      </c>
      <c r="CN31" s="1" t="s">
        <v>408</v>
      </c>
      <c r="CO31" s="1" t="s">
        <v>430</v>
      </c>
      <c r="CP31" s="1" t="s">
        <v>431</v>
      </c>
      <c r="CQ31" s="1" t="s">
        <v>44</v>
      </c>
      <c r="CR31" s="1" t="s">
        <v>47</v>
      </c>
      <c r="CS31" s="1" t="s">
        <v>7</v>
      </c>
      <c r="CT31" s="1" t="s">
        <v>4</v>
      </c>
      <c r="CU31" s="1" t="s">
        <v>52</v>
      </c>
      <c r="CV31" s="1" t="s">
        <v>1</v>
      </c>
      <c r="CW31" s="1" t="s">
        <v>416</v>
      </c>
      <c r="CX31" s="1" t="s">
        <v>417</v>
      </c>
      <c r="CY31" s="1" t="s">
        <v>418</v>
      </c>
      <c r="CZ31" s="1" t="s">
        <v>419</v>
      </c>
      <c r="DG31">
        <v>6</v>
      </c>
      <c r="DH31" s="1" t="s">
        <v>39</v>
      </c>
      <c r="DI31" s="1" t="s">
        <v>84</v>
      </c>
      <c r="DJ31" s="1" t="s">
        <v>85</v>
      </c>
      <c r="DK31" s="1" t="s">
        <v>24</v>
      </c>
      <c r="DL31" s="1" t="s">
        <v>1</v>
      </c>
      <c r="DM31" s="1" t="s">
        <v>12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24</v>
      </c>
      <c r="DU31" s="1" t="s">
        <v>4</v>
      </c>
      <c r="DV31" s="1" t="s">
        <v>4</v>
      </c>
      <c r="EA31">
        <v>6</v>
      </c>
      <c r="EB31" s="1" t="s">
        <v>505</v>
      </c>
      <c r="EC31" s="1" t="s">
        <v>366</v>
      </c>
      <c r="ED31" s="1" t="s">
        <v>158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19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5</v>
      </c>
      <c r="FZ31" s="1" t="s">
        <v>397</v>
      </c>
      <c r="GA31" s="1" t="s">
        <v>2</v>
      </c>
      <c r="GB31" s="1" t="s">
        <v>7</v>
      </c>
      <c r="GC31" s="1" t="s">
        <v>3</v>
      </c>
      <c r="GD31" s="1" t="s">
        <v>6</v>
      </c>
      <c r="GE31" s="1" t="s">
        <v>527</v>
      </c>
      <c r="GF31" s="1" t="s">
        <v>527</v>
      </c>
      <c r="GG31" s="1" t="s">
        <v>4</v>
      </c>
      <c r="GH31" s="1" t="s">
        <v>4</v>
      </c>
      <c r="GI31" s="1" t="s">
        <v>528</v>
      </c>
      <c r="GJ31" s="1" t="s">
        <v>381</v>
      </c>
      <c r="GK31" s="1" t="s">
        <v>4</v>
      </c>
      <c r="GL31" s="1" t="s">
        <v>5</v>
      </c>
      <c r="GM31" s="1" t="s">
        <v>4</v>
      </c>
      <c r="GN31" s="1" t="s">
        <v>5</v>
      </c>
      <c r="GO31" s="1" t="s">
        <v>398</v>
      </c>
      <c r="GP31" s="1" t="s">
        <v>383</v>
      </c>
      <c r="GQ31" s="1" t="s">
        <v>4</v>
      </c>
      <c r="GR31" s="1" t="s">
        <v>4</v>
      </c>
      <c r="GS31" s="1" t="s">
        <v>199</v>
      </c>
      <c r="GT31" s="1" t="s">
        <v>4</v>
      </c>
      <c r="HW31">
        <v>6</v>
      </c>
      <c r="HX31" s="1" t="s">
        <v>155</v>
      </c>
      <c r="HY31" s="1" t="s">
        <v>1</v>
      </c>
    </row>
    <row r="32" spans="31:233">
      <c r="AE32">
        <v>4</v>
      </c>
      <c r="AF32" s="1" t="s">
        <v>31</v>
      </c>
      <c r="AG32" s="1" t="s">
        <v>32</v>
      </c>
      <c r="AH32" s="1" t="s">
        <v>1</v>
      </c>
      <c r="AI32" s="1" t="s">
        <v>4</v>
      </c>
      <c r="AJ32" s="1" t="s">
        <v>4</v>
      </c>
      <c r="AK32" s="1" t="s">
        <v>33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18</v>
      </c>
      <c r="AS32" s="1" t="s">
        <v>2</v>
      </c>
      <c r="AT32" s="1" t="s">
        <v>19</v>
      </c>
      <c r="AU32" s="1" t="s">
        <v>4</v>
      </c>
      <c r="AV32" s="1" t="s">
        <v>4</v>
      </c>
      <c r="AW32" s="1" t="s">
        <v>4</v>
      </c>
      <c r="AX32" s="1" t="s">
        <v>20</v>
      </c>
      <c r="AY32" s="1" t="s">
        <v>21</v>
      </c>
      <c r="AZ32" s="1" t="s">
        <v>31</v>
      </c>
      <c r="BA32" s="1" t="s">
        <v>22</v>
      </c>
      <c r="BB32" s="1" t="s">
        <v>4</v>
      </c>
      <c r="BC32" s="1" t="s">
        <v>4</v>
      </c>
      <c r="BD32" s="1" t="s">
        <v>23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20</v>
      </c>
      <c r="BK32" s="1" t="s">
        <v>24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4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12</v>
      </c>
      <c r="BZ32" s="1" t="s">
        <v>4</v>
      </c>
      <c r="CA32" s="1" t="s">
        <v>5</v>
      </c>
      <c r="CB32" s="1" t="s">
        <v>403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24</v>
      </c>
      <c r="CJ32" s="1" t="s">
        <v>4</v>
      </c>
      <c r="CK32" s="1" t="s">
        <v>4</v>
      </c>
      <c r="CL32" s="1" t="s">
        <v>4</v>
      </c>
      <c r="CM32">
        <v>5</v>
      </c>
      <c r="CN32" s="1" t="s">
        <v>408</v>
      </c>
      <c r="CO32" s="1" t="s">
        <v>432</v>
      </c>
      <c r="CP32" s="1" t="s">
        <v>56</v>
      </c>
      <c r="CQ32" s="1" t="s">
        <v>61</v>
      </c>
      <c r="CR32" s="1" t="s">
        <v>4</v>
      </c>
      <c r="CS32" s="1" t="s">
        <v>238</v>
      </c>
      <c r="CT32" s="1" t="s">
        <v>4</v>
      </c>
      <c r="CU32" s="1" t="s">
        <v>52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39</v>
      </c>
      <c r="DI32" s="1" t="s">
        <v>100</v>
      </c>
      <c r="DJ32" s="1" t="s">
        <v>101</v>
      </c>
      <c r="DK32" s="1" t="s">
        <v>24</v>
      </c>
      <c r="DL32" s="1" t="s">
        <v>1</v>
      </c>
      <c r="DM32" s="1" t="s">
        <v>12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24</v>
      </c>
      <c r="DU32" s="1" t="s">
        <v>4</v>
      </c>
      <c r="DV32" s="1" t="s">
        <v>4</v>
      </c>
      <c r="EA32">
        <v>6</v>
      </c>
      <c r="EB32" s="1" t="s">
        <v>505</v>
      </c>
      <c r="EC32" s="1" t="s">
        <v>367</v>
      </c>
      <c r="ED32" s="1" t="s">
        <v>158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19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FY32">
        <v>5</v>
      </c>
      <c r="FZ32" s="1" t="s">
        <v>397</v>
      </c>
      <c r="GA32" s="1" t="s">
        <v>2</v>
      </c>
      <c r="GB32" s="1" t="s">
        <v>7</v>
      </c>
      <c r="GC32" s="1" t="s">
        <v>3</v>
      </c>
      <c r="GD32" s="1" t="s">
        <v>6</v>
      </c>
      <c r="GE32" s="1" t="s">
        <v>529</v>
      </c>
      <c r="GF32" s="1" t="s">
        <v>529</v>
      </c>
      <c r="GG32" s="1" t="s">
        <v>4</v>
      </c>
      <c r="GH32" s="1" t="s">
        <v>4</v>
      </c>
      <c r="GI32" s="1" t="s">
        <v>530</v>
      </c>
      <c r="GJ32" s="1" t="s">
        <v>381</v>
      </c>
      <c r="GK32" s="1" t="s">
        <v>4</v>
      </c>
      <c r="GL32" s="1" t="s">
        <v>5</v>
      </c>
      <c r="GM32" s="1" t="s">
        <v>4</v>
      </c>
      <c r="GN32" s="1" t="s">
        <v>5</v>
      </c>
      <c r="GO32" s="1" t="s">
        <v>398</v>
      </c>
      <c r="GP32" s="1" t="s">
        <v>383</v>
      </c>
      <c r="GQ32" s="1" t="s">
        <v>4</v>
      </c>
      <c r="GR32" s="1" t="s">
        <v>4</v>
      </c>
      <c r="GS32" s="1" t="s">
        <v>199</v>
      </c>
      <c r="GT32" s="1" t="s">
        <v>4</v>
      </c>
      <c r="HW32">
        <v>6</v>
      </c>
      <c r="HX32" s="1" t="s">
        <v>363</v>
      </c>
      <c r="HY32" s="1" t="s">
        <v>508</v>
      </c>
    </row>
    <row r="33" spans="31:233">
      <c r="AE33">
        <v>4</v>
      </c>
      <c r="AF33" s="1" t="s">
        <v>14</v>
      </c>
      <c r="AG33" s="1" t="s">
        <v>211</v>
      </c>
      <c r="AH33" s="1" t="s">
        <v>1</v>
      </c>
      <c r="AI33" s="1" t="s">
        <v>4</v>
      </c>
      <c r="AJ33" s="1" t="s">
        <v>4</v>
      </c>
      <c r="AK33" s="1" t="s">
        <v>34</v>
      </c>
      <c r="AL33" s="1" t="s">
        <v>4</v>
      </c>
      <c r="AM33" s="1" t="s">
        <v>190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18</v>
      </c>
      <c r="AS33" s="1" t="s">
        <v>12</v>
      </c>
      <c r="AT33" s="1" t="s">
        <v>19</v>
      </c>
      <c r="AU33" s="1" t="s">
        <v>4</v>
      </c>
      <c r="AV33" s="1" t="s">
        <v>4</v>
      </c>
      <c r="AW33" s="1" t="s">
        <v>4</v>
      </c>
      <c r="AX33" s="1" t="s">
        <v>20</v>
      </c>
      <c r="AY33" s="1" t="s">
        <v>21</v>
      </c>
      <c r="AZ33" s="1" t="s">
        <v>14</v>
      </c>
      <c r="BA33" s="1" t="s">
        <v>22</v>
      </c>
      <c r="BB33" s="1" t="s">
        <v>4</v>
      </c>
      <c r="BC33" s="1" t="s">
        <v>4</v>
      </c>
      <c r="BD33" s="1" t="s">
        <v>23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20</v>
      </c>
      <c r="BK33" s="1" t="s">
        <v>24</v>
      </c>
      <c r="BL33" s="1" t="s">
        <v>4</v>
      </c>
      <c r="BM33" s="1" t="s">
        <v>5</v>
      </c>
      <c r="BN33" s="1" t="s">
        <v>4</v>
      </c>
      <c r="BO33" s="1" t="s">
        <v>2</v>
      </c>
      <c r="BP33" s="1" t="s">
        <v>4</v>
      </c>
      <c r="BQ33" s="1" t="s">
        <v>4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12</v>
      </c>
      <c r="BZ33" s="1" t="s">
        <v>4</v>
      </c>
      <c r="CA33" s="1" t="s">
        <v>5</v>
      </c>
      <c r="CB33" s="1" t="s">
        <v>404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24</v>
      </c>
      <c r="CJ33" s="1" t="s">
        <v>4</v>
      </c>
      <c r="CK33" s="1" t="s">
        <v>4</v>
      </c>
      <c r="CL33" s="1" t="s">
        <v>4</v>
      </c>
      <c r="CM33">
        <v>5</v>
      </c>
      <c r="CN33" s="1" t="s">
        <v>408</v>
      </c>
      <c r="CO33" s="1" t="s">
        <v>433</v>
      </c>
      <c r="CP33" s="1" t="s">
        <v>434</v>
      </c>
      <c r="CQ33" s="1" t="s">
        <v>63</v>
      </c>
      <c r="CR33" s="1" t="s">
        <v>47</v>
      </c>
      <c r="CS33" s="1" t="s">
        <v>7</v>
      </c>
      <c r="CT33" s="1" t="s">
        <v>4</v>
      </c>
      <c r="CU33" s="1" t="s">
        <v>52</v>
      </c>
      <c r="CV33" s="1" t="s">
        <v>1</v>
      </c>
      <c r="CW33" s="1" t="s">
        <v>416</v>
      </c>
      <c r="CX33" s="1" t="s">
        <v>417</v>
      </c>
      <c r="CY33" s="1" t="s">
        <v>418</v>
      </c>
      <c r="CZ33" s="1" t="s">
        <v>419</v>
      </c>
      <c r="DG33">
        <v>6</v>
      </c>
      <c r="DH33" s="1" t="s">
        <v>39</v>
      </c>
      <c r="DI33" s="1" t="s">
        <v>102</v>
      </c>
      <c r="DJ33" s="1" t="s">
        <v>103</v>
      </c>
      <c r="DK33" s="1" t="s">
        <v>24</v>
      </c>
      <c r="DL33" s="1" t="s">
        <v>1</v>
      </c>
      <c r="DM33" s="1" t="s">
        <v>12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24</v>
      </c>
      <c r="DU33" s="1" t="s">
        <v>4</v>
      </c>
      <c r="DV33" s="1" t="s">
        <v>4</v>
      </c>
      <c r="EA33">
        <v>6</v>
      </c>
      <c r="EB33" s="1" t="s">
        <v>505</v>
      </c>
      <c r="EC33" s="1" t="s">
        <v>368</v>
      </c>
      <c r="ED33" s="1" t="s">
        <v>158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19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FY33">
        <v>4</v>
      </c>
      <c r="FZ33" s="1" t="s">
        <v>379</v>
      </c>
      <c r="GA33" s="1" t="s">
        <v>2</v>
      </c>
      <c r="GB33" s="1" t="s">
        <v>380</v>
      </c>
      <c r="GC33" s="1" t="s">
        <v>3</v>
      </c>
      <c r="GD33" s="1" t="s">
        <v>6</v>
      </c>
      <c r="GE33" s="1" t="s">
        <v>512</v>
      </c>
      <c r="GF33" s="1" t="s">
        <v>513</v>
      </c>
      <c r="GG33" s="1" t="s">
        <v>4</v>
      </c>
      <c r="GH33" s="1" t="s">
        <v>4</v>
      </c>
      <c r="GI33" s="1" t="s">
        <v>514</v>
      </c>
      <c r="GJ33" s="1" t="s">
        <v>381</v>
      </c>
      <c r="GK33" s="1" t="s">
        <v>4</v>
      </c>
      <c r="GL33" s="1" t="s">
        <v>5</v>
      </c>
      <c r="GM33" s="1" t="s">
        <v>4</v>
      </c>
      <c r="GN33" s="1" t="s">
        <v>5</v>
      </c>
      <c r="GO33" s="1" t="s">
        <v>382</v>
      </c>
      <c r="GP33" s="1" t="s">
        <v>383</v>
      </c>
      <c r="GQ33" s="1" t="s">
        <v>4</v>
      </c>
      <c r="GR33" s="1" t="s">
        <v>4</v>
      </c>
      <c r="GS33" s="1" t="s">
        <v>384</v>
      </c>
      <c r="GT33" s="1" t="s">
        <v>4</v>
      </c>
      <c r="HW33">
        <v>6</v>
      </c>
      <c r="HX33" s="1" t="s">
        <v>156</v>
      </c>
      <c r="HY33" s="1" t="s">
        <v>2</v>
      </c>
    </row>
    <row r="34" spans="31:233">
      <c r="AE34">
        <v>4</v>
      </c>
      <c r="AF34" s="1" t="s">
        <v>13</v>
      </c>
      <c r="AG34" s="1" t="s">
        <v>35</v>
      </c>
      <c r="AH34" s="1" t="s">
        <v>1</v>
      </c>
      <c r="AI34" s="1" t="s">
        <v>4</v>
      </c>
      <c r="AJ34" s="1" t="s">
        <v>4</v>
      </c>
      <c r="AK34" s="1" t="s">
        <v>36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18</v>
      </c>
      <c r="AS34" s="1" t="s">
        <v>5</v>
      </c>
      <c r="AT34" s="1" t="s">
        <v>37</v>
      </c>
      <c r="AU34" s="1" t="s">
        <v>4</v>
      </c>
      <c r="AV34" s="1" t="s">
        <v>38</v>
      </c>
      <c r="AW34" s="1" t="s">
        <v>4</v>
      </c>
      <c r="AX34" s="1" t="s">
        <v>20</v>
      </c>
      <c r="AY34" s="1" t="s">
        <v>21</v>
      </c>
      <c r="AZ34" s="1" t="s">
        <v>13</v>
      </c>
      <c r="BA34" s="1" t="s">
        <v>22</v>
      </c>
      <c r="BB34" s="1" t="s">
        <v>4</v>
      </c>
      <c r="BC34" s="1" t="s">
        <v>4</v>
      </c>
      <c r="BD34" s="1" t="s">
        <v>23</v>
      </c>
      <c r="BE34" s="1" t="s">
        <v>13</v>
      </c>
      <c r="BF34" s="1" t="s">
        <v>22</v>
      </c>
      <c r="BG34" s="1" t="s">
        <v>4</v>
      </c>
      <c r="BH34" s="1" t="s">
        <v>4</v>
      </c>
      <c r="BI34" s="1" t="s">
        <v>4</v>
      </c>
      <c r="BJ34" s="1" t="s">
        <v>20</v>
      </c>
      <c r="BK34" s="1" t="s">
        <v>24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12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405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24</v>
      </c>
      <c r="CJ34" s="1" t="s">
        <v>4</v>
      </c>
      <c r="CK34" s="1" t="s">
        <v>4</v>
      </c>
      <c r="CL34" s="1" t="s">
        <v>4</v>
      </c>
      <c r="CM34">
        <v>5</v>
      </c>
      <c r="CN34" s="1" t="s">
        <v>408</v>
      </c>
      <c r="CO34" s="1" t="s">
        <v>435</v>
      </c>
      <c r="CP34" s="1" t="s">
        <v>57</v>
      </c>
      <c r="CQ34" s="1" t="s">
        <v>65</v>
      </c>
      <c r="CR34" s="1" t="s">
        <v>4</v>
      </c>
      <c r="CS34" s="1" t="s">
        <v>238</v>
      </c>
      <c r="CT34" s="1" t="s">
        <v>4</v>
      </c>
      <c r="CU34" s="1" t="s">
        <v>52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39</v>
      </c>
      <c r="DI34" s="1" t="s">
        <v>104</v>
      </c>
      <c r="DJ34" s="1" t="s">
        <v>105</v>
      </c>
      <c r="DK34" s="1" t="s">
        <v>24</v>
      </c>
      <c r="DL34" s="1" t="s">
        <v>1</v>
      </c>
      <c r="DM34" s="1" t="s">
        <v>12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24</v>
      </c>
      <c r="DU34" s="1" t="s">
        <v>4</v>
      </c>
      <c r="DV34" s="1" t="s">
        <v>4</v>
      </c>
      <c r="EA34">
        <v>6</v>
      </c>
      <c r="EB34" s="1" t="s">
        <v>505</v>
      </c>
      <c r="EC34" s="1" t="s">
        <v>369</v>
      </c>
      <c r="ED34" s="1" t="s">
        <v>158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19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FY34">
        <v>4</v>
      </c>
      <c r="FZ34" s="1" t="s">
        <v>385</v>
      </c>
      <c r="GA34" s="1" t="s">
        <v>2</v>
      </c>
      <c r="GB34" s="1" t="s">
        <v>7</v>
      </c>
      <c r="GC34" s="1" t="s">
        <v>4</v>
      </c>
      <c r="GD34" s="1" t="s">
        <v>4</v>
      </c>
      <c r="GE34" s="1" t="s">
        <v>4</v>
      </c>
      <c r="GF34" s="1" t="s">
        <v>4</v>
      </c>
      <c r="GG34" s="1" t="s">
        <v>4</v>
      </c>
      <c r="GH34" s="1" t="s">
        <v>4</v>
      </c>
      <c r="GI34" s="1" t="s">
        <v>4</v>
      </c>
      <c r="GJ34" s="1" t="s">
        <v>5</v>
      </c>
      <c r="GK34" s="1" t="s">
        <v>4</v>
      </c>
      <c r="GL34" s="1" t="s">
        <v>5</v>
      </c>
      <c r="GM34" s="1" t="s">
        <v>4</v>
      </c>
      <c r="GN34" s="1" t="s">
        <v>5</v>
      </c>
      <c r="GO34" s="1" t="s">
        <v>4</v>
      </c>
      <c r="GP34" s="1" t="s">
        <v>383</v>
      </c>
      <c r="GQ34" s="1" t="s">
        <v>4</v>
      </c>
      <c r="GR34" s="1" t="s">
        <v>4</v>
      </c>
      <c r="GS34" s="1" t="s">
        <v>45</v>
      </c>
      <c r="GT34" s="1" t="s">
        <v>4</v>
      </c>
      <c r="HW34">
        <v>5</v>
      </c>
      <c r="HX34" s="1" t="s">
        <v>127</v>
      </c>
      <c r="HY34" s="1" t="s">
        <v>4</v>
      </c>
    </row>
    <row r="35" spans="31:233">
      <c r="AE35">
        <v>4</v>
      </c>
      <c r="AF35" s="1" t="s">
        <v>42</v>
      </c>
      <c r="AG35" s="1" t="s">
        <v>43</v>
      </c>
      <c r="AH35" s="1" t="s">
        <v>1</v>
      </c>
      <c r="AI35" s="1" t="s">
        <v>4</v>
      </c>
      <c r="AJ35" s="1" t="s">
        <v>4</v>
      </c>
      <c r="AK35" s="1" t="s">
        <v>41</v>
      </c>
      <c r="AL35" s="1" t="s">
        <v>4</v>
      </c>
      <c r="AM35" s="1" t="s">
        <v>164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18</v>
      </c>
      <c r="AS35" s="1" t="s">
        <v>12</v>
      </c>
      <c r="AT35" s="1" t="s">
        <v>19</v>
      </c>
      <c r="AU35" s="1" t="s">
        <v>4</v>
      </c>
      <c r="AV35" s="1" t="s">
        <v>4</v>
      </c>
      <c r="AW35" s="1" t="s">
        <v>4</v>
      </c>
      <c r="AX35" s="1" t="s">
        <v>20</v>
      </c>
      <c r="AY35" s="1" t="s">
        <v>21</v>
      </c>
      <c r="AZ35" s="1" t="s">
        <v>42</v>
      </c>
      <c r="BA35" s="1" t="s">
        <v>22</v>
      </c>
      <c r="BB35" s="1" t="s">
        <v>4</v>
      </c>
      <c r="BC35" s="1" t="s">
        <v>4</v>
      </c>
      <c r="BD35" s="1" t="s">
        <v>23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20</v>
      </c>
      <c r="BK35" s="1" t="s">
        <v>24</v>
      </c>
      <c r="BL35" s="1" t="s">
        <v>4</v>
      </c>
      <c r="BM35" s="1" t="s">
        <v>5</v>
      </c>
      <c r="BN35" s="1" t="s">
        <v>4</v>
      </c>
      <c r="BO35" s="1" t="s">
        <v>2</v>
      </c>
      <c r="BP35" s="1" t="s">
        <v>4</v>
      </c>
      <c r="BQ35" s="1" t="s">
        <v>4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12</v>
      </c>
      <c r="BZ35" s="1" t="s">
        <v>4</v>
      </c>
      <c r="CA35" s="1" t="s">
        <v>5</v>
      </c>
      <c r="CB35" s="1" t="s">
        <v>407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24</v>
      </c>
      <c r="CJ35" s="1" t="s">
        <v>4</v>
      </c>
      <c r="CK35" s="1" t="s">
        <v>4</v>
      </c>
      <c r="CL35" s="1" t="s">
        <v>4</v>
      </c>
      <c r="CM35">
        <v>5</v>
      </c>
      <c r="CN35" s="1" t="s">
        <v>408</v>
      </c>
      <c r="CO35" s="1" t="s">
        <v>436</v>
      </c>
      <c r="CP35" s="1" t="s">
        <v>437</v>
      </c>
      <c r="CQ35" s="1" t="s">
        <v>67</v>
      </c>
      <c r="CR35" s="1" t="s">
        <v>47</v>
      </c>
      <c r="CS35" s="1" t="s">
        <v>7</v>
      </c>
      <c r="CT35" s="1" t="s">
        <v>4</v>
      </c>
      <c r="CU35" s="1" t="s">
        <v>52</v>
      </c>
      <c r="CV35" s="1" t="s">
        <v>1</v>
      </c>
      <c r="CW35" s="1" t="s">
        <v>416</v>
      </c>
      <c r="CX35" s="1" t="s">
        <v>417</v>
      </c>
      <c r="CY35" s="1" t="s">
        <v>418</v>
      </c>
      <c r="CZ35" s="1" t="s">
        <v>419</v>
      </c>
      <c r="DG35">
        <v>6</v>
      </c>
      <c r="DH35" s="1" t="s">
        <v>39</v>
      </c>
      <c r="DI35" s="1" t="s">
        <v>106</v>
      </c>
      <c r="DJ35" s="1" t="s">
        <v>107</v>
      </c>
      <c r="DK35" s="1" t="s">
        <v>24</v>
      </c>
      <c r="DL35" s="1" t="s">
        <v>1</v>
      </c>
      <c r="DM35" s="1" t="s">
        <v>12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24</v>
      </c>
      <c r="DU35" s="1" t="s">
        <v>4</v>
      </c>
      <c r="DV35" s="1" t="s">
        <v>4</v>
      </c>
      <c r="EA35">
        <v>6</v>
      </c>
      <c r="EB35" s="1" t="s">
        <v>505</v>
      </c>
      <c r="EC35" s="1" t="s">
        <v>370</v>
      </c>
      <c r="ED35" s="1" t="s">
        <v>158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19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FY35">
        <v>4</v>
      </c>
      <c r="FZ35" s="1" t="s">
        <v>386</v>
      </c>
      <c r="GA35" s="1" t="s">
        <v>2</v>
      </c>
      <c r="GB35" s="1" t="s">
        <v>380</v>
      </c>
      <c r="GC35" s="1" t="s">
        <v>3</v>
      </c>
      <c r="GD35" s="1" t="s">
        <v>6</v>
      </c>
      <c r="GE35" s="1" t="s">
        <v>515</v>
      </c>
      <c r="GF35" s="1" t="s">
        <v>516</v>
      </c>
      <c r="GG35" s="1" t="s">
        <v>4</v>
      </c>
      <c r="GH35" s="1" t="s">
        <v>4</v>
      </c>
      <c r="GI35" s="1" t="s">
        <v>517</v>
      </c>
      <c r="GJ35" s="1" t="s">
        <v>381</v>
      </c>
      <c r="GK35" s="1" t="s">
        <v>4</v>
      </c>
      <c r="GL35" s="1" t="s">
        <v>5</v>
      </c>
      <c r="GM35" s="1" t="s">
        <v>4</v>
      </c>
      <c r="GN35" s="1" t="s">
        <v>5</v>
      </c>
      <c r="GO35" s="1" t="s">
        <v>4</v>
      </c>
      <c r="GP35" s="1" t="s">
        <v>383</v>
      </c>
      <c r="GQ35" s="1" t="s">
        <v>4</v>
      </c>
      <c r="GR35" s="1" t="s">
        <v>4</v>
      </c>
      <c r="GS35" s="1" t="s">
        <v>387</v>
      </c>
      <c r="GT35" s="1" t="s">
        <v>4</v>
      </c>
      <c r="HW35">
        <v>5</v>
      </c>
      <c r="HX35" s="1" t="s">
        <v>128</v>
      </c>
      <c r="HY35" s="1" t="s">
        <v>129</v>
      </c>
    </row>
    <row r="36" spans="31:233">
      <c r="AE36">
        <v>4</v>
      </c>
      <c r="AF36" s="1" t="s">
        <v>408</v>
      </c>
      <c r="AG36" s="1" t="s">
        <v>409</v>
      </c>
      <c r="AH36" s="1" t="s">
        <v>4</v>
      </c>
      <c r="AI36" s="1" t="s">
        <v>1</v>
      </c>
      <c r="AJ36" s="1" t="s">
        <v>1</v>
      </c>
      <c r="AK36" s="1" t="s">
        <v>17</v>
      </c>
      <c r="AL36" s="1" t="s">
        <v>4</v>
      </c>
      <c r="AM36" s="1" t="s">
        <v>484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18</v>
      </c>
      <c r="AS36" s="1" t="s">
        <v>4</v>
      </c>
      <c r="AT36" s="1" t="s">
        <v>19</v>
      </c>
      <c r="AU36" s="1" t="s">
        <v>4</v>
      </c>
      <c r="AV36" s="1" t="s">
        <v>4</v>
      </c>
      <c r="AW36" s="1" t="s">
        <v>4</v>
      </c>
      <c r="AX36" s="1" t="s">
        <v>4</v>
      </c>
      <c r="AY36" s="1" t="s">
        <v>21</v>
      </c>
      <c r="AZ36" s="1" t="s">
        <v>408</v>
      </c>
      <c r="BA36" s="1" t="s">
        <v>22</v>
      </c>
      <c r="BB36" s="1" t="s">
        <v>4</v>
      </c>
      <c r="BC36" s="1" t="s">
        <v>4</v>
      </c>
      <c r="BD36" s="1" t="s">
        <v>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20</v>
      </c>
      <c r="BK36" s="1" t="s">
        <v>24</v>
      </c>
      <c r="BL36" s="1" t="s">
        <v>1</v>
      </c>
      <c r="BM36" s="1" t="s">
        <v>5</v>
      </c>
      <c r="BN36" s="1" t="s">
        <v>4</v>
      </c>
      <c r="BO36" s="1" t="s">
        <v>1</v>
      </c>
      <c r="BP36" s="1" t="s">
        <v>4</v>
      </c>
      <c r="BQ36" s="1" t="s">
        <v>4</v>
      </c>
      <c r="BR36" s="1" t="s">
        <v>5</v>
      </c>
      <c r="BS36" s="1" t="s">
        <v>5</v>
      </c>
      <c r="BT36" s="1" t="s">
        <v>5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4</v>
      </c>
      <c r="CB36" s="1" t="s">
        <v>408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24</v>
      </c>
      <c r="CJ36" s="1" t="s">
        <v>4</v>
      </c>
      <c r="CK36" s="1" t="s">
        <v>4</v>
      </c>
      <c r="CL36" s="1" t="s">
        <v>4</v>
      </c>
      <c r="CM36">
        <v>5</v>
      </c>
      <c r="CN36" s="1" t="s">
        <v>408</v>
      </c>
      <c r="CO36" s="1" t="s">
        <v>438</v>
      </c>
      <c r="CP36" s="1" t="s">
        <v>58</v>
      </c>
      <c r="CQ36" s="1" t="s">
        <v>439</v>
      </c>
      <c r="CR36" s="1" t="s">
        <v>4</v>
      </c>
      <c r="CS36" s="1" t="s">
        <v>238</v>
      </c>
      <c r="CT36" s="1" t="s">
        <v>4</v>
      </c>
      <c r="CU36" s="1" t="s">
        <v>52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39</v>
      </c>
      <c r="DI36" s="1" t="s">
        <v>108</v>
      </c>
      <c r="DJ36" s="1" t="s">
        <v>109</v>
      </c>
      <c r="DK36" s="1" t="s">
        <v>24</v>
      </c>
      <c r="DL36" s="1" t="s">
        <v>1</v>
      </c>
      <c r="DM36" s="1" t="s">
        <v>12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24</v>
      </c>
      <c r="DU36" s="1" t="s">
        <v>4</v>
      </c>
      <c r="DV36" s="1" t="s">
        <v>4</v>
      </c>
      <c r="EA36">
        <v>6</v>
      </c>
      <c r="EB36" s="1" t="s">
        <v>505</v>
      </c>
      <c r="EC36" s="1" t="s">
        <v>371</v>
      </c>
      <c r="ED36" s="1" t="s">
        <v>158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19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FY36">
        <v>4</v>
      </c>
      <c r="FZ36" s="1" t="s">
        <v>388</v>
      </c>
      <c r="GA36" s="1" t="s">
        <v>2</v>
      </c>
      <c r="GB36" s="1" t="s">
        <v>380</v>
      </c>
      <c r="GC36" s="1" t="s">
        <v>3</v>
      </c>
      <c r="GD36" s="1" t="s">
        <v>6</v>
      </c>
      <c r="GE36" s="1" t="s">
        <v>212</v>
      </c>
      <c r="GF36" s="1" t="s">
        <v>158</v>
      </c>
      <c r="GG36" s="1" t="s">
        <v>4</v>
      </c>
      <c r="GH36" s="1" t="s">
        <v>4</v>
      </c>
      <c r="GI36" s="1" t="s">
        <v>518</v>
      </c>
      <c r="GJ36" s="1" t="s">
        <v>381</v>
      </c>
      <c r="GK36" s="1" t="s">
        <v>4</v>
      </c>
      <c r="GL36" s="1" t="s">
        <v>5</v>
      </c>
      <c r="GM36" s="1" t="s">
        <v>4</v>
      </c>
      <c r="GN36" s="1" t="s">
        <v>5</v>
      </c>
      <c r="GO36" s="1" t="s">
        <v>4</v>
      </c>
      <c r="GP36" s="1" t="s">
        <v>383</v>
      </c>
      <c r="GQ36" s="1" t="s">
        <v>4</v>
      </c>
      <c r="GR36" s="1" t="s">
        <v>4</v>
      </c>
      <c r="GS36" s="1" t="s">
        <v>389</v>
      </c>
      <c r="GT36" s="1" t="s">
        <v>4</v>
      </c>
      <c r="HW36">
        <v>5</v>
      </c>
      <c r="HX36" s="1" t="s">
        <v>130</v>
      </c>
      <c r="HY36" s="1" t="s">
        <v>4</v>
      </c>
    </row>
    <row r="37" spans="31:233">
      <c r="AE37">
        <v>4</v>
      </c>
      <c r="AF37" s="1" t="s">
        <v>45</v>
      </c>
      <c r="AG37" s="1" t="s">
        <v>46</v>
      </c>
      <c r="AH37" s="1" t="s">
        <v>1</v>
      </c>
      <c r="AI37" s="1" t="s">
        <v>4</v>
      </c>
      <c r="AJ37" s="1" t="s">
        <v>47</v>
      </c>
      <c r="AK37" s="1" t="s">
        <v>17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18</v>
      </c>
      <c r="AS37" s="1" t="s">
        <v>5</v>
      </c>
      <c r="AT37" s="1" t="s">
        <v>19</v>
      </c>
      <c r="AU37" s="1" t="s">
        <v>4</v>
      </c>
      <c r="AV37" s="1" t="s">
        <v>4</v>
      </c>
      <c r="AW37" s="1" t="s">
        <v>4</v>
      </c>
      <c r="AX37" s="1" t="s">
        <v>20</v>
      </c>
      <c r="AY37" s="1" t="s">
        <v>21</v>
      </c>
      <c r="AZ37" s="1" t="s">
        <v>45</v>
      </c>
      <c r="BA37" s="1" t="s">
        <v>22</v>
      </c>
      <c r="BB37" s="1" t="s">
        <v>4</v>
      </c>
      <c r="BC37" s="1" t="s">
        <v>4</v>
      </c>
      <c r="BD37" s="1" t="s">
        <v>23</v>
      </c>
      <c r="BE37" s="1" t="s">
        <v>4</v>
      </c>
      <c r="BF37" s="1" t="s">
        <v>4</v>
      </c>
      <c r="BG37" s="1" t="s">
        <v>4</v>
      </c>
      <c r="BH37" s="1" t="s">
        <v>4</v>
      </c>
      <c r="BI37" s="1" t="s">
        <v>4</v>
      </c>
      <c r="BJ37" s="1" t="s">
        <v>20</v>
      </c>
      <c r="BK37" s="1" t="s">
        <v>24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4</v>
      </c>
      <c r="BR37" s="1" t="s">
        <v>2</v>
      </c>
      <c r="BS37" s="1" t="s">
        <v>2</v>
      </c>
      <c r="BT37" s="1" t="s">
        <v>2</v>
      </c>
      <c r="BU37" s="1" t="s">
        <v>410</v>
      </c>
      <c r="BV37" s="1" t="s">
        <v>5</v>
      </c>
      <c r="BW37" s="1" t="s">
        <v>4</v>
      </c>
      <c r="BX37" s="1" t="s">
        <v>4</v>
      </c>
      <c r="BY37" s="1" t="s">
        <v>12</v>
      </c>
      <c r="BZ37" s="1" t="s">
        <v>4</v>
      </c>
      <c r="CA37" s="1" t="s">
        <v>5</v>
      </c>
      <c r="CB37" s="1" t="s">
        <v>411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24</v>
      </c>
      <c r="CJ37" s="1" t="s">
        <v>4</v>
      </c>
      <c r="CK37" s="1" t="s">
        <v>4</v>
      </c>
      <c r="CL37" s="1" t="s">
        <v>4</v>
      </c>
      <c r="CM37">
        <v>5</v>
      </c>
      <c r="CN37" s="1" t="s">
        <v>408</v>
      </c>
      <c r="CO37" s="1" t="s">
        <v>440</v>
      </c>
      <c r="CP37" s="1" t="s">
        <v>441</v>
      </c>
      <c r="CQ37" s="1" t="s">
        <v>442</v>
      </c>
      <c r="CR37" s="1" t="s">
        <v>47</v>
      </c>
      <c r="CS37" s="1" t="s">
        <v>7</v>
      </c>
      <c r="CT37" s="1" t="s">
        <v>4</v>
      </c>
      <c r="CU37" s="1" t="s">
        <v>52</v>
      </c>
      <c r="CV37" s="1" t="s">
        <v>1</v>
      </c>
      <c r="CW37" s="1" t="s">
        <v>416</v>
      </c>
      <c r="CX37" s="1" t="s">
        <v>417</v>
      </c>
      <c r="CY37" s="1" t="s">
        <v>418</v>
      </c>
      <c r="CZ37" s="1" t="s">
        <v>419</v>
      </c>
      <c r="DG37">
        <v>6</v>
      </c>
      <c r="DH37" s="1" t="s">
        <v>39</v>
      </c>
      <c r="DI37" s="1" t="s">
        <v>110</v>
      </c>
      <c r="DJ37" s="1" t="s">
        <v>111</v>
      </c>
      <c r="DK37" s="1" t="s">
        <v>24</v>
      </c>
      <c r="DL37" s="1" t="s">
        <v>1</v>
      </c>
      <c r="DM37" s="1" t="s">
        <v>158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24</v>
      </c>
      <c r="DU37" s="1" t="s">
        <v>4</v>
      </c>
      <c r="DV37" s="1" t="s">
        <v>4</v>
      </c>
      <c r="EA37">
        <v>6</v>
      </c>
      <c r="EB37" s="1" t="s">
        <v>505</v>
      </c>
      <c r="EC37" s="1" t="s">
        <v>372</v>
      </c>
      <c r="ED37" s="1" t="s">
        <v>158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19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FY37">
        <v>4</v>
      </c>
      <c r="FZ37" s="1" t="s">
        <v>390</v>
      </c>
      <c r="GA37" s="1" t="s">
        <v>2</v>
      </c>
      <c r="GB37" s="1" t="s">
        <v>380</v>
      </c>
      <c r="GC37" s="1" t="s">
        <v>3</v>
      </c>
      <c r="GD37" s="1" t="s">
        <v>6</v>
      </c>
      <c r="GE37" s="1" t="s">
        <v>9</v>
      </c>
      <c r="GF37" s="1" t="s">
        <v>2</v>
      </c>
      <c r="GG37" s="1" t="s">
        <v>4</v>
      </c>
      <c r="GH37" s="1" t="s">
        <v>4</v>
      </c>
      <c r="GI37" s="1" t="s">
        <v>10</v>
      </c>
      <c r="GJ37" s="1" t="s">
        <v>381</v>
      </c>
      <c r="GK37" s="1" t="s">
        <v>4</v>
      </c>
      <c r="GL37" s="1" t="s">
        <v>5</v>
      </c>
      <c r="GM37" s="1" t="s">
        <v>4</v>
      </c>
      <c r="GN37" s="1" t="s">
        <v>5</v>
      </c>
      <c r="GO37" s="1" t="s">
        <v>4</v>
      </c>
      <c r="GP37" s="1" t="s">
        <v>383</v>
      </c>
      <c r="GQ37" s="1" t="s">
        <v>4</v>
      </c>
      <c r="GR37" s="1" t="s">
        <v>4</v>
      </c>
      <c r="GS37" s="1" t="s">
        <v>11</v>
      </c>
      <c r="GT37" s="1" t="s">
        <v>4</v>
      </c>
      <c r="HW37">
        <v>5</v>
      </c>
      <c r="HX37" s="1" t="s">
        <v>131</v>
      </c>
      <c r="HY37" s="1" t="s">
        <v>2</v>
      </c>
    </row>
    <row r="38" spans="31:233">
      <c r="AE38">
        <v>4</v>
      </c>
      <c r="AF38" s="1" t="s">
        <v>39</v>
      </c>
      <c r="AG38" s="1" t="s">
        <v>40</v>
      </c>
      <c r="AH38" s="1" t="s">
        <v>1</v>
      </c>
      <c r="AI38" s="1" t="s">
        <v>4</v>
      </c>
      <c r="AJ38" s="1" t="s">
        <v>47</v>
      </c>
      <c r="AK38" s="1" t="s">
        <v>26</v>
      </c>
      <c r="AL38" s="1" t="s">
        <v>4</v>
      </c>
      <c r="AM38" s="1" t="s">
        <v>4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18</v>
      </c>
      <c r="AS38" s="1" t="s">
        <v>5</v>
      </c>
      <c r="AT38" s="1" t="s">
        <v>19</v>
      </c>
      <c r="AU38" s="1" t="s">
        <v>4</v>
      </c>
      <c r="AV38" s="1" t="s">
        <v>4</v>
      </c>
      <c r="AW38" s="1" t="s">
        <v>4</v>
      </c>
      <c r="AX38" s="1" t="s">
        <v>20</v>
      </c>
      <c r="AY38" s="1" t="s">
        <v>21</v>
      </c>
      <c r="AZ38" s="1" t="s">
        <v>39</v>
      </c>
      <c r="BA38" s="1" t="s">
        <v>22</v>
      </c>
      <c r="BB38" s="1" t="s">
        <v>4</v>
      </c>
      <c r="BC38" s="1" t="s">
        <v>4</v>
      </c>
      <c r="BD38" s="1" t="s">
        <v>23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20</v>
      </c>
      <c r="BK38" s="1" t="s">
        <v>24</v>
      </c>
      <c r="BL38" s="1" t="s">
        <v>4</v>
      </c>
      <c r="BM38" s="1" t="s">
        <v>5</v>
      </c>
      <c r="BN38" s="1" t="s">
        <v>4</v>
      </c>
      <c r="BO38" s="1" t="s">
        <v>4</v>
      </c>
      <c r="BP38" s="1" t="s">
        <v>4</v>
      </c>
      <c r="BQ38" s="1" t="s">
        <v>4</v>
      </c>
      <c r="BR38" s="1" t="s">
        <v>2</v>
      </c>
      <c r="BS38" s="1" t="s">
        <v>2</v>
      </c>
      <c r="BT38" s="1" t="s">
        <v>2</v>
      </c>
      <c r="BU38" s="1" t="s">
        <v>5</v>
      </c>
      <c r="BV38" s="1" t="s">
        <v>5</v>
      </c>
      <c r="BW38" s="1" t="s">
        <v>4</v>
      </c>
      <c r="BX38" s="1" t="s">
        <v>4</v>
      </c>
      <c r="BY38" s="1" t="s">
        <v>12</v>
      </c>
      <c r="BZ38" s="1" t="s">
        <v>4</v>
      </c>
      <c r="CA38" s="1" t="s">
        <v>5</v>
      </c>
      <c r="CB38" s="1" t="s">
        <v>406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24</v>
      </c>
      <c r="CJ38" s="1" t="s">
        <v>4</v>
      </c>
      <c r="CK38" s="1" t="s">
        <v>4</v>
      </c>
      <c r="CL38" s="1" t="s">
        <v>4</v>
      </c>
      <c r="CM38">
        <v>5</v>
      </c>
      <c r="CN38" s="1" t="s">
        <v>408</v>
      </c>
      <c r="CO38" s="1" t="s">
        <v>443</v>
      </c>
      <c r="CP38" s="1" t="s">
        <v>59</v>
      </c>
      <c r="CQ38" s="1" t="s">
        <v>444</v>
      </c>
      <c r="CR38" s="1" t="s">
        <v>4</v>
      </c>
      <c r="CS38" s="1" t="s">
        <v>238</v>
      </c>
      <c r="CT38" s="1" t="s">
        <v>4</v>
      </c>
      <c r="CU38" s="1" t="s">
        <v>52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39</v>
      </c>
      <c r="DI38" s="1" t="s">
        <v>112</v>
      </c>
      <c r="DJ38" s="1" t="s">
        <v>113</v>
      </c>
      <c r="DK38" s="1" t="s">
        <v>24</v>
      </c>
      <c r="DL38" s="1" t="s">
        <v>1</v>
      </c>
      <c r="DM38" s="1" t="s">
        <v>12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24</v>
      </c>
      <c r="DU38" s="1" t="s">
        <v>4</v>
      </c>
      <c r="DV38" s="1" t="s">
        <v>4</v>
      </c>
      <c r="EA38">
        <v>6</v>
      </c>
      <c r="EB38" s="1" t="s">
        <v>505</v>
      </c>
      <c r="EC38" s="1" t="s">
        <v>373</v>
      </c>
      <c r="ED38" s="1" t="s">
        <v>158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19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FY38">
        <v>4</v>
      </c>
      <c r="FZ38" s="1" t="s">
        <v>391</v>
      </c>
      <c r="GA38" s="1" t="s">
        <v>2</v>
      </c>
      <c r="GB38" s="1" t="s">
        <v>7</v>
      </c>
      <c r="GC38" s="1" t="s">
        <v>392</v>
      </c>
      <c r="GD38" s="1" t="s">
        <v>6</v>
      </c>
      <c r="GE38" s="1" t="s">
        <v>393</v>
      </c>
      <c r="GF38" s="1" t="s">
        <v>393</v>
      </c>
      <c r="GG38" s="1" t="s">
        <v>4</v>
      </c>
      <c r="GH38" s="1" t="s">
        <v>4</v>
      </c>
      <c r="GI38" s="1" t="s">
        <v>4</v>
      </c>
      <c r="GJ38" s="1" t="s">
        <v>381</v>
      </c>
      <c r="GK38" s="1" t="s">
        <v>4</v>
      </c>
      <c r="GL38" s="1" t="s">
        <v>5</v>
      </c>
      <c r="GM38" s="1" t="s">
        <v>4</v>
      </c>
      <c r="GN38" s="1" t="s">
        <v>5</v>
      </c>
      <c r="GO38" s="1" t="s">
        <v>4</v>
      </c>
      <c r="GP38" s="1" t="s">
        <v>383</v>
      </c>
      <c r="GQ38" s="1" t="s">
        <v>4</v>
      </c>
      <c r="GR38" s="1" t="s">
        <v>4</v>
      </c>
      <c r="GS38" s="1" t="s">
        <v>8</v>
      </c>
      <c r="GT38" s="1" t="s">
        <v>4</v>
      </c>
      <c r="HW38">
        <v>5</v>
      </c>
      <c r="HX38" s="1" t="s">
        <v>132</v>
      </c>
      <c r="HY38" s="1" t="s">
        <v>4</v>
      </c>
    </row>
    <row r="39" spans="31:233">
      <c r="AE39">
        <v>4</v>
      </c>
      <c r="AF39" s="1" t="s">
        <v>8</v>
      </c>
      <c r="AG39" s="1" t="s">
        <v>49</v>
      </c>
      <c r="AH39" s="1" t="s">
        <v>1</v>
      </c>
      <c r="AI39" s="1" t="s">
        <v>4</v>
      </c>
      <c r="AJ39" s="1" t="s">
        <v>47</v>
      </c>
      <c r="AK39" s="1" t="s">
        <v>27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18</v>
      </c>
      <c r="AS39" s="1" t="s">
        <v>12</v>
      </c>
      <c r="AT39" s="1" t="s">
        <v>19</v>
      </c>
      <c r="AU39" s="1" t="s">
        <v>4</v>
      </c>
      <c r="AV39" s="1" t="s">
        <v>4</v>
      </c>
      <c r="AW39" s="1" t="s">
        <v>4</v>
      </c>
      <c r="AX39" s="1" t="s">
        <v>20</v>
      </c>
      <c r="AY39" s="1" t="s">
        <v>21</v>
      </c>
      <c r="AZ39" s="1" t="s">
        <v>8</v>
      </c>
      <c r="BA39" s="1" t="s">
        <v>22</v>
      </c>
      <c r="BB39" s="1" t="s">
        <v>4</v>
      </c>
      <c r="BC39" s="1" t="s">
        <v>4</v>
      </c>
      <c r="BD39" s="1" t="s">
        <v>23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20</v>
      </c>
      <c r="BK39" s="1" t="s">
        <v>24</v>
      </c>
      <c r="BL39" s="1" t="s">
        <v>4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2</v>
      </c>
      <c r="BS39" s="1" t="s">
        <v>2</v>
      </c>
      <c r="BT39" s="1" t="s">
        <v>2</v>
      </c>
      <c r="BU39" s="1" t="s">
        <v>412</v>
      </c>
      <c r="BV39" s="1" t="s">
        <v>5</v>
      </c>
      <c r="BW39" s="1" t="s">
        <v>4</v>
      </c>
      <c r="BX39" s="1" t="s">
        <v>4</v>
      </c>
      <c r="BY39" s="1" t="s">
        <v>12</v>
      </c>
      <c r="BZ39" s="1" t="s">
        <v>4</v>
      </c>
      <c r="CA39" s="1" t="s">
        <v>5</v>
      </c>
      <c r="CB39" s="1" t="s">
        <v>413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24</v>
      </c>
      <c r="CJ39" s="1" t="s">
        <v>4</v>
      </c>
      <c r="CK39" s="1" t="s">
        <v>4</v>
      </c>
      <c r="CL39" s="1" t="s">
        <v>4</v>
      </c>
      <c r="CM39">
        <v>5</v>
      </c>
      <c r="CN39" s="1" t="s">
        <v>408</v>
      </c>
      <c r="CO39" s="1" t="s">
        <v>445</v>
      </c>
      <c r="CP39" s="1" t="s">
        <v>446</v>
      </c>
      <c r="CQ39" s="1" t="s">
        <v>447</v>
      </c>
      <c r="CR39" s="1" t="s">
        <v>47</v>
      </c>
      <c r="CS39" s="1" t="s">
        <v>7</v>
      </c>
      <c r="CT39" s="1" t="s">
        <v>4</v>
      </c>
      <c r="CU39" s="1" t="s">
        <v>52</v>
      </c>
      <c r="CV39" s="1" t="s">
        <v>1</v>
      </c>
      <c r="CW39" s="1" t="s">
        <v>416</v>
      </c>
      <c r="CX39" s="1" t="s">
        <v>417</v>
      </c>
      <c r="CY39" s="1" t="s">
        <v>418</v>
      </c>
      <c r="CZ39" s="1" t="s">
        <v>419</v>
      </c>
      <c r="DG39">
        <v>6</v>
      </c>
      <c r="DH39" s="1" t="s">
        <v>45</v>
      </c>
      <c r="DI39" s="1" t="s">
        <v>114</v>
      </c>
      <c r="DJ39" s="1" t="s">
        <v>115</v>
      </c>
      <c r="DK39" s="1" t="s">
        <v>24</v>
      </c>
      <c r="DL39" s="1" t="s">
        <v>1</v>
      </c>
      <c r="DM39" s="1" t="s">
        <v>12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24</v>
      </c>
      <c r="DU39" s="1" t="s">
        <v>4</v>
      </c>
      <c r="DV39" s="1" t="s">
        <v>4</v>
      </c>
      <c r="EA39">
        <v>6</v>
      </c>
      <c r="EB39" s="1" t="s">
        <v>505</v>
      </c>
      <c r="EC39" s="1" t="s">
        <v>374</v>
      </c>
      <c r="ED39" s="1" t="s">
        <v>158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19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FY39">
        <v>4</v>
      </c>
      <c r="FZ39" s="1" t="s">
        <v>394</v>
      </c>
      <c r="GA39" s="1" t="s">
        <v>2</v>
      </c>
      <c r="GB39" s="1" t="s">
        <v>7</v>
      </c>
      <c r="GC39" s="1" t="s">
        <v>4</v>
      </c>
      <c r="GD39" s="1" t="s">
        <v>4</v>
      </c>
      <c r="GE39" s="1" t="s">
        <v>4</v>
      </c>
      <c r="GF39" s="1" t="s">
        <v>4</v>
      </c>
      <c r="GG39" s="1" t="s">
        <v>4</v>
      </c>
      <c r="GH39" s="1" t="s">
        <v>4</v>
      </c>
      <c r="GI39" s="1" t="s">
        <v>4</v>
      </c>
      <c r="GJ39" s="1" t="s">
        <v>5</v>
      </c>
      <c r="GK39" s="1" t="s">
        <v>4</v>
      </c>
      <c r="GL39" s="1" t="s">
        <v>5</v>
      </c>
      <c r="GM39" s="1" t="s">
        <v>4</v>
      </c>
      <c r="GN39" s="1" t="s">
        <v>5</v>
      </c>
      <c r="GO39" s="1" t="s">
        <v>4</v>
      </c>
      <c r="GP39" s="1" t="s">
        <v>383</v>
      </c>
      <c r="GQ39" s="1" t="s">
        <v>4</v>
      </c>
      <c r="GR39" s="1" t="s">
        <v>4</v>
      </c>
      <c r="GS39" s="1" t="s">
        <v>14</v>
      </c>
      <c r="GT39" s="1" t="s">
        <v>4</v>
      </c>
      <c r="HW39">
        <v>5</v>
      </c>
      <c r="HX39" s="1" t="s">
        <v>133</v>
      </c>
      <c r="HY39" s="1" t="s">
        <v>158</v>
      </c>
    </row>
    <row r="40" spans="31:233">
      <c r="CM40">
        <v>5</v>
      </c>
      <c r="CN40" s="1" t="s">
        <v>408</v>
      </c>
      <c r="CO40" s="1" t="s">
        <v>448</v>
      </c>
      <c r="CP40" s="1" t="s">
        <v>312</v>
      </c>
      <c r="CQ40" s="1" t="s">
        <v>449</v>
      </c>
      <c r="CR40" s="1" t="s">
        <v>4</v>
      </c>
      <c r="CS40" s="1" t="s">
        <v>238</v>
      </c>
      <c r="CT40" s="1" t="s">
        <v>4</v>
      </c>
      <c r="CU40" s="1" t="s">
        <v>52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45</v>
      </c>
      <c r="DI40" s="1" t="s">
        <v>116</v>
      </c>
      <c r="DJ40" s="1" t="s">
        <v>117</v>
      </c>
      <c r="DK40" s="1" t="s">
        <v>24</v>
      </c>
      <c r="DL40" s="1" t="s">
        <v>1</v>
      </c>
      <c r="DM40" s="1" t="s">
        <v>12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24</v>
      </c>
      <c r="DU40" s="1" t="s">
        <v>4</v>
      </c>
      <c r="DV40" s="1" t="s">
        <v>4</v>
      </c>
      <c r="EA40">
        <v>6</v>
      </c>
      <c r="EB40" s="1" t="s">
        <v>505</v>
      </c>
      <c r="EC40" s="1" t="s">
        <v>375</v>
      </c>
      <c r="ED40" s="1" t="s">
        <v>158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19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FY40">
        <v>4</v>
      </c>
      <c r="FZ40" s="1" t="s">
        <v>395</v>
      </c>
      <c r="GA40" s="1" t="s">
        <v>12</v>
      </c>
      <c r="GB40" s="1" t="s">
        <v>380</v>
      </c>
      <c r="GC40" s="1" t="s">
        <v>4</v>
      </c>
      <c r="GD40" s="1" t="s">
        <v>4</v>
      </c>
      <c r="GE40" s="1" t="s">
        <v>4</v>
      </c>
      <c r="GF40" s="1" t="s">
        <v>4</v>
      </c>
      <c r="GG40" s="1" t="s">
        <v>4</v>
      </c>
      <c r="GH40" s="1" t="s">
        <v>4</v>
      </c>
      <c r="GI40" s="1" t="s">
        <v>4</v>
      </c>
      <c r="GJ40" s="1" t="s">
        <v>5</v>
      </c>
      <c r="GK40" s="1" t="s">
        <v>4</v>
      </c>
      <c r="GL40" s="1" t="s">
        <v>5</v>
      </c>
      <c r="GM40" s="1" t="s">
        <v>4</v>
      </c>
      <c r="GN40" s="1" t="s">
        <v>5</v>
      </c>
      <c r="GO40" s="1" t="s">
        <v>396</v>
      </c>
      <c r="GP40" s="1" t="s">
        <v>383</v>
      </c>
      <c r="GQ40" s="1" t="s">
        <v>4</v>
      </c>
      <c r="GR40" s="1" t="s">
        <v>4</v>
      </c>
      <c r="GS40" s="1" t="s">
        <v>13</v>
      </c>
      <c r="GT40" s="1" t="s">
        <v>4</v>
      </c>
      <c r="HW40">
        <v>5</v>
      </c>
      <c r="HX40" s="1" t="s">
        <v>134</v>
      </c>
      <c r="HY40" s="1" t="s">
        <v>4</v>
      </c>
    </row>
    <row r="41" spans="31:233">
      <c r="CM41">
        <v>5</v>
      </c>
      <c r="CN41" s="1" t="s">
        <v>408</v>
      </c>
      <c r="CO41" s="1" t="s">
        <v>450</v>
      </c>
      <c r="CP41" s="1" t="s">
        <v>451</v>
      </c>
      <c r="CQ41" s="1" t="s">
        <v>452</v>
      </c>
      <c r="CR41" s="1" t="s">
        <v>47</v>
      </c>
      <c r="CS41" s="1" t="s">
        <v>7</v>
      </c>
      <c r="CT41" s="1" t="s">
        <v>4</v>
      </c>
      <c r="CU41" s="1" t="s">
        <v>52</v>
      </c>
      <c r="CV41" s="1" t="s">
        <v>1</v>
      </c>
      <c r="CW41" s="1" t="s">
        <v>416</v>
      </c>
      <c r="CX41" s="1" t="s">
        <v>417</v>
      </c>
      <c r="CY41" s="1" t="s">
        <v>418</v>
      </c>
      <c r="CZ41" s="1" t="s">
        <v>419</v>
      </c>
      <c r="DG41">
        <v>6</v>
      </c>
      <c r="DH41" s="1" t="s">
        <v>45</v>
      </c>
      <c r="DI41" s="1" t="s">
        <v>118</v>
      </c>
      <c r="DJ41" s="1" t="s">
        <v>119</v>
      </c>
      <c r="DK41" s="1" t="s">
        <v>24</v>
      </c>
      <c r="DL41" s="1" t="s">
        <v>1</v>
      </c>
      <c r="DM41" s="1" t="s">
        <v>12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24</v>
      </c>
      <c r="DU41" s="1" t="s">
        <v>4</v>
      </c>
      <c r="DV41" s="1" t="s">
        <v>4</v>
      </c>
      <c r="EA41">
        <v>6</v>
      </c>
      <c r="EB41" s="1" t="s">
        <v>505</v>
      </c>
      <c r="EC41" s="1" t="s">
        <v>376</v>
      </c>
      <c r="ED41" s="1" t="s">
        <v>158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19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FY41">
        <v>4</v>
      </c>
      <c r="FZ41" s="1" t="s">
        <v>397</v>
      </c>
      <c r="GA41" s="1" t="s">
        <v>2</v>
      </c>
      <c r="GB41" s="1" t="s">
        <v>7</v>
      </c>
      <c r="GC41" s="1" t="s">
        <v>3</v>
      </c>
      <c r="GD41" s="1" t="s">
        <v>6</v>
      </c>
      <c r="GE41" s="1" t="s">
        <v>519</v>
      </c>
      <c r="GF41" s="1" t="s">
        <v>519</v>
      </c>
      <c r="GG41" s="1" t="s">
        <v>4</v>
      </c>
      <c r="GH41" s="1" t="s">
        <v>4</v>
      </c>
      <c r="GI41" s="1" t="s">
        <v>520</v>
      </c>
      <c r="GJ41" s="1" t="s">
        <v>381</v>
      </c>
      <c r="GK41" s="1" t="s">
        <v>4</v>
      </c>
      <c r="GL41" s="1" t="s">
        <v>5</v>
      </c>
      <c r="GM41" s="1" t="s">
        <v>4</v>
      </c>
      <c r="GN41" s="1" t="s">
        <v>5</v>
      </c>
      <c r="GO41" s="1" t="s">
        <v>398</v>
      </c>
      <c r="GP41" s="1" t="s">
        <v>383</v>
      </c>
      <c r="GQ41" s="1" t="s">
        <v>4</v>
      </c>
      <c r="GR41" s="1" t="s">
        <v>4</v>
      </c>
      <c r="GS41" s="1" t="s">
        <v>199</v>
      </c>
      <c r="GT41" s="1" t="s">
        <v>4</v>
      </c>
      <c r="HW41">
        <v>5</v>
      </c>
      <c r="HX41" s="1" t="s">
        <v>135</v>
      </c>
      <c r="HY41" s="1" t="s">
        <v>470</v>
      </c>
    </row>
    <row r="42" spans="31:233">
      <c r="CM42">
        <v>5</v>
      </c>
      <c r="CN42" s="1" t="s">
        <v>408</v>
      </c>
      <c r="CO42" s="1" t="s">
        <v>453</v>
      </c>
      <c r="CP42" s="1" t="s">
        <v>60</v>
      </c>
      <c r="CQ42" s="1" t="s">
        <v>454</v>
      </c>
      <c r="CR42" s="1" t="s">
        <v>4</v>
      </c>
      <c r="CS42" s="1" t="s">
        <v>238</v>
      </c>
      <c r="CT42" s="1" t="s">
        <v>4</v>
      </c>
      <c r="CU42" s="1" t="s">
        <v>52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45</v>
      </c>
      <c r="DI42" s="1" t="s">
        <v>120</v>
      </c>
      <c r="DJ42" s="1" t="s">
        <v>121</v>
      </c>
      <c r="DK42" s="1" t="s">
        <v>24</v>
      </c>
      <c r="DL42" s="1" t="s">
        <v>1</v>
      </c>
      <c r="DM42" s="1" t="s">
        <v>12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24</v>
      </c>
      <c r="DU42" s="1" t="s">
        <v>4</v>
      </c>
      <c r="DV42" s="1" t="s">
        <v>4</v>
      </c>
      <c r="EA42">
        <v>6</v>
      </c>
      <c r="EB42" s="1" t="s">
        <v>505</v>
      </c>
      <c r="EC42" s="1" t="s">
        <v>377</v>
      </c>
      <c r="ED42" s="1" t="s">
        <v>158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19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FY42">
        <v>4</v>
      </c>
      <c r="FZ42" s="1" t="s">
        <v>397</v>
      </c>
      <c r="GA42" s="1" t="s">
        <v>2</v>
      </c>
      <c r="GB42" s="1" t="s">
        <v>7</v>
      </c>
      <c r="GC42" s="1" t="s">
        <v>3</v>
      </c>
      <c r="GD42" s="1" t="s">
        <v>6</v>
      </c>
      <c r="GE42" s="1" t="s">
        <v>521</v>
      </c>
      <c r="GF42" s="1" t="s">
        <v>521</v>
      </c>
      <c r="GG42" s="1" t="s">
        <v>4</v>
      </c>
      <c r="GH42" s="1" t="s">
        <v>4</v>
      </c>
      <c r="GI42" s="1" t="s">
        <v>522</v>
      </c>
      <c r="GJ42" s="1" t="s">
        <v>381</v>
      </c>
      <c r="GK42" s="1" t="s">
        <v>4</v>
      </c>
      <c r="GL42" s="1" t="s">
        <v>5</v>
      </c>
      <c r="GM42" s="1" t="s">
        <v>4</v>
      </c>
      <c r="GN42" s="1" t="s">
        <v>5</v>
      </c>
      <c r="GO42" s="1" t="s">
        <v>398</v>
      </c>
      <c r="GP42" s="1" t="s">
        <v>383</v>
      </c>
      <c r="GQ42" s="1" t="s">
        <v>4</v>
      </c>
      <c r="GR42" s="1" t="s">
        <v>4</v>
      </c>
      <c r="GS42" s="1" t="s">
        <v>199</v>
      </c>
      <c r="GT42" s="1" t="s">
        <v>4</v>
      </c>
      <c r="HW42">
        <v>5</v>
      </c>
      <c r="HX42" s="1" t="s">
        <v>136</v>
      </c>
      <c r="HY42" s="1" t="s">
        <v>378</v>
      </c>
    </row>
    <row r="43" spans="31:233">
      <c r="CM43">
        <v>5</v>
      </c>
      <c r="CN43" s="1" t="s">
        <v>408</v>
      </c>
      <c r="CO43" s="1" t="s">
        <v>455</v>
      </c>
      <c r="CP43" s="1" t="s">
        <v>456</v>
      </c>
      <c r="CQ43" s="1" t="s">
        <v>457</v>
      </c>
      <c r="CR43" s="1" t="s">
        <v>47</v>
      </c>
      <c r="CS43" s="1" t="s">
        <v>7</v>
      </c>
      <c r="CT43" s="1" t="s">
        <v>4</v>
      </c>
      <c r="CU43" s="1" t="s">
        <v>52</v>
      </c>
      <c r="CV43" s="1" t="s">
        <v>1</v>
      </c>
      <c r="CW43" s="1" t="s">
        <v>416</v>
      </c>
      <c r="CX43" s="1" t="s">
        <v>417</v>
      </c>
      <c r="CY43" s="1" t="s">
        <v>418</v>
      </c>
      <c r="CZ43" s="1" t="s">
        <v>419</v>
      </c>
      <c r="DG43">
        <v>6</v>
      </c>
      <c r="DH43" s="1" t="s">
        <v>45</v>
      </c>
      <c r="DI43" s="1" t="s">
        <v>122</v>
      </c>
      <c r="DJ43" s="1" t="s">
        <v>29</v>
      </c>
      <c r="DK43" s="1" t="s">
        <v>24</v>
      </c>
      <c r="DL43" s="1" t="s">
        <v>1</v>
      </c>
      <c r="DM43" s="1" t="s">
        <v>2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24</v>
      </c>
      <c r="DU43" s="1" t="s">
        <v>4</v>
      </c>
      <c r="DV43" s="1" t="s">
        <v>4</v>
      </c>
      <c r="EA43">
        <v>6</v>
      </c>
      <c r="EB43" s="1" t="s">
        <v>506</v>
      </c>
      <c r="EC43" s="1" t="s">
        <v>365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19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FY43">
        <v>4</v>
      </c>
      <c r="FZ43" s="1" t="s">
        <v>397</v>
      </c>
      <c r="GA43" s="1" t="s">
        <v>2</v>
      </c>
      <c r="GB43" s="1" t="s">
        <v>7</v>
      </c>
      <c r="GC43" s="1" t="s">
        <v>3</v>
      </c>
      <c r="GD43" s="1" t="s">
        <v>6</v>
      </c>
      <c r="GE43" s="1" t="s">
        <v>523</v>
      </c>
      <c r="GF43" s="1" t="s">
        <v>523</v>
      </c>
      <c r="GG43" s="1" t="s">
        <v>4</v>
      </c>
      <c r="GH43" s="1" t="s">
        <v>4</v>
      </c>
      <c r="GI43" s="1" t="s">
        <v>524</v>
      </c>
      <c r="GJ43" s="1" t="s">
        <v>381</v>
      </c>
      <c r="GK43" s="1" t="s">
        <v>4</v>
      </c>
      <c r="GL43" s="1" t="s">
        <v>5</v>
      </c>
      <c r="GM43" s="1" t="s">
        <v>4</v>
      </c>
      <c r="GN43" s="1" t="s">
        <v>5</v>
      </c>
      <c r="GO43" s="1" t="s">
        <v>398</v>
      </c>
      <c r="GP43" s="1" t="s">
        <v>383</v>
      </c>
      <c r="GQ43" s="1" t="s">
        <v>4</v>
      </c>
      <c r="GR43" s="1" t="s">
        <v>4</v>
      </c>
      <c r="GS43" s="1" t="s">
        <v>199</v>
      </c>
      <c r="GT43" s="1" t="s">
        <v>4</v>
      </c>
      <c r="HW43">
        <v>5</v>
      </c>
      <c r="HX43" s="1" t="s">
        <v>471</v>
      </c>
      <c r="HY43" s="1" t="s">
        <v>472</v>
      </c>
    </row>
    <row r="44" spans="31:233">
      <c r="CM44">
        <v>5</v>
      </c>
      <c r="CN44" s="1" t="s">
        <v>408</v>
      </c>
      <c r="CO44" s="1" t="s">
        <v>458</v>
      </c>
      <c r="CP44" s="1" t="s">
        <v>62</v>
      </c>
      <c r="CQ44" s="1" t="s">
        <v>459</v>
      </c>
      <c r="CR44" s="1" t="s">
        <v>4</v>
      </c>
      <c r="CS44" s="1" t="s">
        <v>238</v>
      </c>
      <c r="CT44" s="1" t="s">
        <v>4</v>
      </c>
      <c r="CU44" s="1" t="s">
        <v>52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45</v>
      </c>
      <c r="DI44" s="1" t="s">
        <v>123</v>
      </c>
      <c r="DJ44" s="1" t="s">
        <v>124</v>
      </c>
      <c r="DK44" s="1" t="s">
        <v>24</v>
      </c>
      <c r="DL44" s="1" t="s">
        <v>1</v>
      </c>
      <c r="DM44" s="1" t="s">
        <v>12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24</v>
      </c>
      <c r="DU44" s="1" t="s">
        <v>4</v>
      </c>
      <c r="DV44" s="1" t="s">
        <v>4</v>
      </c>
      <c r="EA44">
        <v>6</v>
      </c>
      <c r="EB44" s="1" t="s">
        <v>506</v>
      </c>
      <c r="EC44" s="1" t="s">
        <v>366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19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FY44">
        <v>4</v>
      </c>
      <c r="FZ44" s="1" t="s">
        <v>397</v>
      </c>
      <c r="GA44" s="1" t="s">
        <v>2</v>
      </c>
      <c r="GB44" s="1" t="s">
        <v>7</v>
      </c>
      <c r="GC44" s="1" t="s">
        <v>3</v>
      </c>
      <c r="GD44" s="1" t="s">
        <v>6</v>
      </c>
      <c r="GE44" s="1" t="s">
        <v>525</v>
      </c>
      <c r="GF44" s="1" t="s">
        <v>525</v>
      </c>
      <c r="GG44" s="1" t="s">
        <v>4</v>
      </c>
      <c r="GH44" s="1" t="s">
        <v>4</v>
      </c>
      <c r="GI44" s="1" t="s">
        <v>526</v>
      </c>
      <c r="GJ44" s="1" t="s">
        <v>381</v>
      </c>
      <c r="GK44" s="1" t="s">
        <v>4</v>
      </c>
      <c r="GL44" s="1" t="s">
        <v>5</v>
      </c>
      <c r="GM44" s="1" t="s">
        <v>4</v>
      </c>
      <c r="GN44" s="1" t="s">
        <v>5</v>
      </c>
      <c r="GO44" s="1" t="s">
        <v>398</v>
      </c>
      <c r="GP44" s="1" t="s">
        <v>383</v>
      </c>
      <c r="GQ44" s="1" t="s">
        <v>4</v>
      </c>
      <c r="GR44" s="1" t="s">
        <v>4</v>
      </c>
      <c r="GS44" s="1" t="s">
        <v>199</v>
      </c>
      <c r="GT44" s="1" t="s">
        <v>4</v>
      </c>
      <c r="HW44">
        <v>5</v>
      </c>
      <c r="HX44" s="1" t="s">
        <v>137</v>
      </c>
      <c r="HY44" s="1" t="s">
        <v>4</v>
      </c>
    </row>
    <row r="45" spans="31:233">
      <c r="CM45">
        <v>5</v>
      </c>
      <c r="CN45" s="1" t="s">
        <v>408</v>
      </c>
      <c r="CO45" s="1" t="s">
        <v>460</v>
      </c>
      <c r="CP45" s="1" t="s">
        <v>461</v>
      </c>
      <c r="CQ45" s="1" t="s">
        <v>462</v>
      </c>
      <c r="CR45" s="1" t="s">
        <v>47</v>
      </c>
      <c r="CS45" s="1" t="s">
        <v>7</v>
      </c>
      <c r="CT45" s="1" t="s">
        <v>4</v>
      </c>
      <c r="CU45" s="1" t="s">
        <v>52</v>
      </c>
      <c r="CV45" s="1" t="s">
        <v>1</v>
      </c>
      <c r="CW45" s="1" t="s">
        <v>416</v>
      </c>
      <c r="CX45" s="1" t="s">
        <v>417</v>
      </c>
      <c r="CY45" s="1" t="s">
        <v>418</v>
      </c>
      <c r="CZ45" s="1" t="s">
        <v>419</v>
      </c>
      <c r="DG45">
        <v>6</v>
      </c>
      <c r="DH45" s="1" t="s">
        <v>45</v>
      </c>
      <c r="DI45" s="1" t="s">
        <v>125</v>
      </c>
      <c r="DJ45" s="1" t="s">
        <v>126</v>
      </c>
      <c r="DK45" s="1" t="s">
        <v>24</v>
      </c>
      <c r="DL45" s="1" t="s">
        <v>1</v>
      </c>
      <c r="DM45" s="1" t="s">
        <v>12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24</v>
      </c>
      <c r="DU45" s="1" t="s">
        <v>4</v>
      </c>
      <c r="DV45" s="1" t="s">
        <v>4</v>
      </c>
      <c r="EA45">
        <v>6</v>
      </c>
      <c r="EB45" s="1" t="s">
        <v>506</v>
      </c>
      <c r="EC45" s="1" t="s">
        <v>367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19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FY45">
        <v>4</v>
      </c>
      <c r="FZ45" s="1" t="s">
        <v>397</v>
      </c>
      <c r="GA45" s="1" t="s">
        <v>2</v>
      </c>
      <c r="GB45" s="1" t="s">
        <v>7</v>
      </c>
      <c r="GC45" s="1" t="s">
        <v>3</v>
      </c>
      <c r="GD45" s="1" t="s">
        <v>6</v>
      </c>
      <c r="GE45" s="1" t="s">
        <v>527</v>
      </c>
      <c r="GF45" s="1" t="s">
        <v>527</v>
      </c>
      <c r="GG45" s="1" t="s">
        <v>4</v>
      </c>
      <c r="GH45" s="1" t="s">
        <v>4</v>
      </c>
      <c r="GI45" s="1" t="s">
        <v>528</v>
      </c>
      <c r="GJ45" s="1" t="s">
        <v>381</v>
      </c>
      <c r="GK45" s="1" t="s">
        <v>4</v>
      </c>
      <c r="GL45" s="1" t="s">
        <v>5</v>
      </c>
      <c r="GM45" s="1" t="s">
        <v>4</v>
      </c>
      <c r="GN45" s="1" t="s">
        <v>5</v>
      </c>
      <c r="GO45" s="1" t="s">
        <v>398</v>
      </c>
      <c r="GP45" s="1" t="s">
        <v>383</v>
      </c>
      <c r="GQ45" s="1" t="s">
        <v>4</v>
      </c>
      <c r="GR45" s="1" t="s">
        <v>4</v>
      </c>
      <c r="GS45" s="1" t="s">
        <v>199</v>
      </c>
      <c r="GT45" s="1" t="s">
        <v>4</v>
      </c>
      <c r="HW45">
        <v>5</v>
      </c>
      <c r="HX45" s="1" t="s">
        <v>138</v>
      </c>
      <c r="HY45" s="1" t="s">
        <v>12</v>
      </c>
    </row>
    <row r="46" spans="31:233">
      <c r="CM46">
        <v>5</v>
      </c>
      <c r="CN46" s="1" t="s">
        <v>408</v>
      </c>
      <c r="CO46" s="1" t="s">
        <v>463</v>
      </c>
      <c r="CP46" s="1" t="s">
        <v>64</v>
      </c>
      <c r="CQ46" s="1" t="s">
        <v>464</v>
      </c>
      <c r="CR46" s="1" t="s">
        <v>4</v>
      </c>
      <c r="CS46" s="1" t="s">
        <v>238</v>
      </c>
      <c r="CT46" s="1" t="s">
        <v>4</v>
      </c>
      <c r="CU46" s="1" t="s">
        <v>52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6</v>
      </c>
      <c r="DH46" s="1" t="s">
        <v>199</v>
      </c>
      <c r="DI46" s="1" t="s">
        <v>532</v>
      </c>
      <c r="DJ46" s="1" t="s">
        <v>533</v>
      </c>
      <c r="DK46" s="1" t="s">
        <v>17</v>
      </c>
      <c r="DL46" s="1" t="s">
        <v>1</v>
      </c>
      <c r="DM46" s="1" t="s">
        <v>12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24</v>
      </c>
      <c r="DU46" s="1" t="s">
        <v>4</v>
      </c>
      <c r="DV46" s="1" t="s">
        <v>4</v>
      </c>
      <c r="EA46">
        <v>6</v>
      </c>
      <c r="EB46" s="1" t="s">
        <v>506</v>
      </c>
      <c r="EC46" s="1" t="s">
        <v>368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19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FY46">
        <v>4</v>
      </c>
      <c r="FZ46" s="1" t="s">
        <v>397</v>
      </c>
      <c r="GA46" s="1" t="s">
        <v>2</v>
      </c>
      <c r="GB46" s="1" t="s">
        <v>7</v>
      </c>
      <c r="GC46" s="1" t="s">
        <v>3</v>
      </c>
      <c r="GD46" s="1" t="s">
        <v>6</v>
      </c>
      <c r="GE46" s="1" t="s">
        <v>529</v>
      </c>
      <c r="GF46" s="1" t="s">
        <v>529</v>
      </c>
      <c r="GG46" s="1" t="s">
        <v>4</v>
      </c>
      <c r="GH46" s="1" t="s">
        <v>4</v>
      </c>
      <c r="GI46" s="1" t="s">
        <v>530</v>
      </c>
      <c r="GJ46" s="1" t="s">
        <v>381</v>
      </c>
      <c r="GK46" s="1" t="s">
        <v>4</v>
      </c>
      <c r="GL46" s="1" t="s">
        <v>5</v>
      </c>
      <c r="GM46" s="1" t="s">
        <v>4</v>
      </c>
      <c r="GN46" s="1" t="s">
        <v>5</v>
      </c>
      <c r="GO46" s="1" t="s">
        <v>398</v>
      </c>
      <c r="GP46" s="1" t="s">
        <v>383</v>
      </c>
      <c r="GQ46" s="1" t="s">
        <v>4</v>
      </c>
      <c r="GR46" s="1" t="s">
        <v>4</v>
      </c>
      <c r="GS46" s="1" t="s">
        <v>199</v>
      </c>
      <c r="GT46" s="1" t="s">
        <v>4</v>
      </c>
      <c r="HW46">
        <v>5</v>
      </c>
      <c r="HX46" s="1" t="s">
        <v>139</v>
      </c>
      <c r="HY46" s="1" t="s">
        <v>4</v>
      </c>
    </row>
    <row r="47" spans="31:233">
      <c r="CM47">
        <v>5</v>
      </c>
      <c r="CN47" s="1" t="s">
        <v>408</v>
      </c>
      <c r="CO47" s="1" t="s">
        <v>465</v>
      </c>
      <c r="CP47" s="1" t="s">
        <v>466</v>
      </c>
      <c r="CQ47" s="1" t="s">
        <v>467</v>
      </c>
      <c r="CR47" s="1" t="s">
        <v>47</v>
      </c>
      <c r="CS47" s="1" t="s">
        <v>7</v>
      </c>
      <c r="CT47" s="1" t="s">
        <v>4</v>
      </c>
      <c r="CU47" s="1" t="s">
        <v>52</v>
      </c>
      <c r="CV47" s="1" t="s">
        <v>1</v>
      </c>
      <c r="CW47" s="1" t="s">
        <v>416</v>
      </c>
      <c r="CX47" s="1" t="s">
        <v>417</v>
      </c>
      <c r="CY47" s="1" t="s">
        <v>418</v>
      </c>
      <c r="CZ47" s="1" t="s">
        <v>419</v>
      </c>
      <c r="DG47">
        <v>6</v>
      </c>
      <c r="DH47" s="1" t="s">
        <v>199</v>
      </c>
      <c r="DI47" s="1" t="s">
        <v>534</v>
      </c>
      <c r="DJ47" s="1" t="s">
        <v>535</v>
      </c>
      <c r="DK47" s="1" t="s">
        <v>26</v>
      </c>
      <c r="DL47" s="1" t="s">
        <v>1</v>
      </c>
      <c r="DM47" s="1" t="s">
        <v>12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24</v>
      </c>
      <c r="DU47" s="1" t="s">
        <v>4</v>
      </c>
      <c r="DV47" s="1" t="s">
        <v>4</v>
      </c>
      <c r="EA47">
        <v>6</v>
      </c>
      <c r="EB47" s="1" t="s">
        <v>506</v>
      </c>
      <c r="EC47" s="1" t="s">
        <v>369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19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HW47">
        <v>5</v>
      </c>
      <c r="HX47" s="1" t="s">
        <v>140</v>
      </c>
      <c r="HY47" s="1" t="s">
        <v>408</v>
      </c>
    </row>
    <row r="48" spans="31:233">
      <c r="CM48">
        <v>5</v>
      </c>
      <c r="CN48" s="1" t="s">
        <v>408</v>
      </c>
      <c r="CO48" s="1" t="s">
        <v>468</v>
      </c>
      <c r="CP48" s="1" t="s">
        <v>66</v>
      </c>
      <c r="CQ48" s="1" t="s">
        <v>469</v>
      </c>
      <c r="CR48" s="1" t="s">
        <v>4</v>
      </c>
      <c r="CS48" s="1" t="s">
        <v>238</v>
      </c>
      <c r="CT48" s="1" t="s">
        <v>4</v>
      </c>
      <c r="CU48" s="1" t="s">
        <v>52</v>
      </c>
      <c r="CV48" s="1" t="s">
        <v>4</v>
      </c>
      <c r="CW48" s="1" t="s">
        <v>4</v>
      </c>
      <c r="CX48" s="1" t="s">
        <v>4</v>
      </c>
      <c r="CY48" s="1" t="s">
        <v>4</v>
      </c>
      <c r="CZ48" s="1" t="s">
        <v>4</v>
      </c>
      <c r="DG48">
        <v>6</v>
      </c>
      <c r="DH48" s="1" t="s">
        <v>199</v>
      </c>
      <c r="DI48" s="1" t="s">
        <v>536</v>
      </c>
      <c r="DJ48" s="1" t="s">
        <v>537</v>
      </c>
      <c r="DK48" s="1" t="s">
        <v>27</v>
      </c>
      <c r="DL48" s="1" t="s">
        <v>1</v>
      </c>
      <c r="DM48" s="1" t="s">
        <v>12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24</v>
      </c>
      <c r="DU48" s="1" t="s">
        <v>4</v>
      </c>
      <c r="DV48" s="1" t="s">
        <v>4</v>
      </c>
      <c r="EA48">
        <v>6</v>
      </c>
      <c r="EB48" s="1" t="s">
        <v>506</v>
      </c>
      <c r="EC48" s="1" t="s">
        <v>370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19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HW48">
        <v>5</v>
      </c>
      <c r="HX48" s="1" t="s">
        <v>141</v>
      </c>
      <c r="HY48" s="1" t="s">
        <v>4</v>
      </c>
    </row>
    <row r="49" spans="91:233">
      <c r="CM49">
        <v>4</v>
      </c>
      <c r="CN49" s="1" t="s">
        <v>408</v>
      </c>
      <c r="CO49" s="1" t="s">
        <v>414</v>
      </c>
      <c r="CP49" s="1" t="s">
        <v>415</v>
      </c>
      <c r="CQ49" s="1" t="s">
        <v>17</v>
      </c>
      <c r="CR49" s="1" t="s">
        <v>47</v>
      </c>
      <c r="CS49" s="1" t="s">
        <v>7</v>
      </c>
      <c r="CT49" s="1" t="s">
        <v>4</v>
      </c>
      <c r="CU49" s="1" t="s">
        <v>52</v>
      </c>
      <c r="CV49" s="1" t="s">
        <v>1</v>
      </c>
      <c r="CW49" s="1" t="s">
        <v>416</v>
      </c>
      <c r="CX49" s="1" t="s">
        <v>417</v>
      </c>
      <c r="CY49" s="1" t="s">
        <v>418</v>
      </c>
      <c r="CZ49" s="1" t="s">
        <v>419</v>
      </c>
      <c r="DG49">
        <v>6</v>
      </c>
      <c r="DH49" s="1" t="s">
        <v>199</v>
      </c>
      <c r="DI49" s="1" t="s">
        <v>538</v>
      </c>
      <c r="DJ49" s="1" t="s">
        <v>539</v>
      </c>
      <c r="DK49" s="1" t="s">
        <v>30</v>
      </c>
      <c r="DL49" s="1" t="s">
        <v>1</v>
      </c>
      <c r="DM49" s="1" t="s">
        <v>2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24</v>
      </c>
      <c r="DU49" s="1" t="s">
        <v>4</v>
      </c>
      <c r="DV49" s="1" t="s">
        <v>4</v>
      </c>
      <c r="EA49">
        <v>6</v>
      </c>
      <c r="EB49" s="1" t="s">
        <v>506</v>
      </c>
      <c r="EC49" s="1" t="s">
        <v>371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19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HW49">
        <v>5</v>
      </c>
      <c r="HX49" s="1" t="s">
        <v>473</v>
      </c>
      <c r="HY49" s="1" t="s">
        <v>4</v>
      </c>
    </row>
    <row r="50" spans="91:233">
      <c r="CM50">
        <v>4</v>
      </c>
      <c r="CN50" s="1" t="s">
        <v>408</v>
      </c>
      <c r="CO50" s="1" t="s">
        <v>420</v>
      </c>
      <c r="CP50" s="1" t="s">
        <v>51</v>
      </c>
      <c r="CQ50" s="1" t="s">
        <v>26</v>
      </c>
      <c r="CR50" s="1" t="s">
        <v>4</v>
      </c>
      <c r="CS50" s="1" t="s">
        <v>238</v>
      </c>
      <c r="CT50" s="1" t="s">
        <v>4</v>
      </c>
      <c r="CU50" s="1" t="s">
        <v>52</v>
      </c>
      <c r="CV50" s="1" t="s">
        <v>4</v>
      </c>
      <c r="CW50" s="1" t="s">
        <v>4</v>
      </c>
      <c r="CX50" s="1" t="s">
        <v>4</v>
      </c>
      <c r="CY50" s="1" t="s">
        <v>4</v>
      </c>
      <c r="CZ50" s="1" t="s">
        <v>4</v>
      </c>
      <c r="DG50">
        <v>6</v>
      </c>
      <c r="DH50" s="1" t="s">
        <v>13</v>
      </c>
      <c r="DI50" s="1" t="s">
        <v>540</v>
      </c>
      <c r="DJ50" s="1" t="s">
        <v>541</v>
      </c>
      <c r="DK50" s="1" t="s">
        <v>33</v>
      </c>
      <c r="DL50" s="1" t="s">
        <v>1</v>
      </c>
      <c r="DM50" s="1" t="s">
        <v>2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24</v>
      </c>
      <c r="DU50" s="1" t="s">
        <v>4</v>
      </c>
      <c r="DV50" s="1" t="s">
        <v>4</v>
      </c>
      <c r="EA50">
        <v>6</v>
      </c>
      <c r="EB50" s="1" t="s">
        <v>506</v>
      </c>
      <c r="EC50" s="1" t="s">
        <v>372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19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5</v>
      </c>
      <c r="HX50" s="1" t="s">
        <v>142</v>
      </c>
      <c r="HY50" s="1" t="s">
        <v>4</v>
      </c>
    </row>
    <row r="51" spans="91:233">
      <c r="CM51">
        <v>4</v>
      </c>
      <c r="CN51" s="1" t="s">
        <v>408</v>
      </c>
      <c r="CO51" s="1" t="s">
        <v>421</v>
      </c>
      <c r="CP51" s="1" t="s">
        <v>422</v>
      </c>
      <c r="CQ51" s="1" t="s">
        <v>27</v>
      </c>
      <c r="CR51" s="1" t="s">
        <v>47</v>
      </c>
      <c r="CS51" s="1" t="s">
        <v>7</v>
      </c>
      <c r="CT51" s="1" t="s">
        <v>4</v>
      </c>
      <c r="CU51" s="1" t="s">
        <v>52</v>
      </c>
      <c r="CV51" s="1" t="s">
        <v>1</v>
      </c>
      <c r="CW51" s="1" t="s">
        <v>416</v>
      </c>
      <c r="CX51" s="1" t="s">
        <v>417</v>
      </c>
      <c r="CY51" s="1" t="s">
        <v>418</v>
      </c>
      <c r="CZ51" s="1" t="s">
        <v>419</v>
      </c>
      <c r="DG51">
        <v>6</v>
      </c>
      <c r="DH51" s="1" t="s">
        <v>13</v>
      </c>
      <c r="DI51" s="1" t="s">
        <v>542</v>
      </c>
      <c r="DJ51" s="1" t="s">
        <v>543</v>
      </c>
      <c r="DK51" s="1" t="s">
        <v>34</v>
      </c>
      <c r="DL51" s="1" t="s">
        <v>1</v>
      </c>
      <c r="DM51" s="1" t="s">
        <v>12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24</v>
      </c>
      <c r="DU51" s="1" t="s">
        <v>4</v>
      </c>
      <c r="DV51" s="1" t="s">
        <v>4</v>
      </c>
      <c r="EA51">
        <v>6</v>
      </c>
      <c r="EB51" s="1" t="s">
        <v>506</v>
      </c>
      <c r="EC51" s="1" t="s">
        <v>373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19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5</v>
      </c>
      <c r="HX51" s="1" t="s">
        <v>143</v>
      </c>
      <c r="HY51" s="1" t="s">
        <v>4</v>
      </c>
    </row>
    <row r="52" spans="91:233">
      <c r="CM52">
        <v>4</v>
      </c>
      <c r="CN52" s="1" t="s">
        <v>408</v>
      </c>
      <c r="CO52" s="1" t="s">
        <v>423</v>
      </c>
      <c r="CP52" s="1" t="s">
        <v>53</v>
      </c>
      <c r="CQ52" s="1" t="s">
        <v>30</v>
      </c>
      <c r="CR52" s="1" t="s">
        <v>4</v>
      </c>
      <c r="CS52" s="1" t="s">
        <v>238</v>
      </c>
      <c r="CT52" s="1" t="s">
        <v>4</v>
      </c>
      <c r="CU52" s="1" t="s">
        <v>52</v>
      </c>
      <c r="CV52" s="1" t="s">
        <v>4</v>
      </c>
      <c r="CW52" s="1" t="s">
        <v>4</v>
      </c>
      <c r="CX52" s="1" t="s">
        <v>4</v>
      </c>
      <c r="CY52" s="1" t="s">
        <v>4</v>
      </c>
      <c r="CZ52" s="1" t="s">
        <v>4</v>
      </c>
      <c r="DG52">
        <v>6</v>
      </c>
      <c r="DH52" s="1" t="s">
        <v>13</v>
      </c>
      <c r="DI52" s="1" t="s">
        <v>544</v>
      </c>
      <c r="DJ52" s="1" t="s">
        <v>545</v>
      </c>
      <c r="DK52" s="1" t="s">
        <v>36</v>
      </c>
      <c r="DL52" s="1" t="s">
        <v>1</v>
      </c>
      <c r="DM52" s="1" t="s">
        <v>12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24</v>
      </c>
      <c r="DU52" s="1" t="s">
        <v>4</v>
      </c>
      <c r="DV52" s="1" t="s">
        <v>4</v>
      </c>
      <c r="EA52">
        <v>6</v>
      </c>
      <c r="EB52" s="1" t="s">
        <v>506</v>
      </c>
      <c r="EC52" s="1" t="s">
        <v>374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19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5</v>
      </c>
      <c r="HX52" s="1" t="s">
        <v>144</v>
      </c>
      <c r="HY52" s="1" t="s">
        <v>4</v>
      </c>
    </row>
    <row r="53" spans="91:233">
      <c r="CM53">
        <v>4</v>
      </c>
      <c r="CN53" s="1" t="s">
        <v>408</v>
      </c>
      <c r="CO53" s="1" t="s">
        <v>424</v>
      </c>
      <c r="CP53" s="1" t="s">
        <v>425</v>
      </c>
      <c r="CQ53" s="1" t="s">
        <v>33</v>
      </c>
      <c r="CR53" s="1" t="s">
        <v>47</v>
      </c>
      <c r="CS53" s="1" t="s">
        <v>7</v>
      </c>
      <c r="CT53" s="1" t="s">
        <v>4</v>
      </c>
      <c r="CU53" s="1" t="s">
        <v>52</v>
      </c>
      <c r="CV53" s="1" t="s">
        <v>1</v>
      </c>
      <c r="CW53" s="1" t="s">
        <v>416</v>
      </c>
      <c r="CX53" s="1" t="s">
        <v>417</v>
      </c>
      <c r="CY53" s="1" t="s">
        <v>418</v>
      </c>
      <c r="CZ53" s="1" t="s">
        <v>419</v>
      </c>
      <c r="DG53">
        <v>6</v>
      </c>
      <c r="DH53" s="1" t="s">
        <v>13</v>
      </c>
      <c r="DI53" s="1" t="s">
        <v>546</v>
      </c>
      <c r="DJ53" s="1" t="s">
        <v>547</v>
      </c>
      <c r="DK53" s="1" t="s">
        <v>41</v>
      </c>
      <c r="DL53" s="1" t="s">
        <v>1</v>
      </c>
      <c r="DM53" s="1" t="s">
        <v>12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24</v>
      </c>
      <c r="DU53" s="1" t="s">
        <v>4</v>
      </c>
      <c r="DV53" s="1" t="s">
        <v>4</v>
      </c>
      <c r="EA53">
        <v>6</v>
      </c>
      <c r="EB53" s="1" t="s">
        <v>506</v>
      </c>
      <c r="EC53" s="1" t="s">
        <v>375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19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5</v>
      </c>
      <c r="HX53" s="1" t="s">
        <v>145</v>
      </c>
      <c r="HY53" s="1" t="s">
        <v>4</v>
      </c>
    </row>
    <row r="54" spans="91:233">
      <c r="CM54">
        <v>4</v>
      </c>
      <c r="CN54" s="1" t="s">
        <v>408</v>
      </c>
      <c r="CO54" s="1" t="s">
        <v>426</v>
      </c>
      <c r="CP54" s="1" t="s">
        <v>54</v>
      </c>
      <c r="CQ54" s="1" t="s">
        <v>34</v>
      </c>
      <c r="CR54" s="1" t="s">
        <v>4</v>
      </c>
      <c r="CS54" s="1" t="s">
        <v>238</v>
      </c>
      <c r="CT54" s="1" t="s">
        <v>4</v>
      </c>
      <c r="CU54" s="1" t="s">
        <v>52</v>
      </c>
      <c r="CV54" s="1" t="s">
        <v>4</v>
      </c>
      <c r="CW54" s="1" t="s">
        <v>4</v>
      </c>
      <c r="CX54" s="1" t="s">
        <v>4</v>
      </c>
      <c r="CY54" s="1" t="s">
        <v>4</v>
      </c>
      <c r="CZ54" s="1" t="s">
        <v>4</v>
      </c>
      <c r="DG54">
        <v>5</v>
      </c>
      <c r="DH54" s="1" t="s">
        <v>15</v>
      </c>
      <c r="DI54" s="1" t="s">
        <v>68</v>
      </c>
      <c r="DJ54" s="1" t="s">
        <v>69</v>
      </c>
      <c r="DK54" s="1" t="s">
        <v>24</v>
      </c>
      <c r="DL54" s="1" t="s">
        <v>1</v>
      </c>
      <c r="DM54" s="1" t="s">
        <v>12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24</v>
      </c>
      <c r="DU54" s="1" t="s">
        <v>4</v>
      </c>
      <c r="DV54" s="1" t="s">
        <v>4</v>
      </c>
      <c r="EA54">
        <v>6</v>
      </c>
      <c r="EB54" s="1" t="s">
        <v>506</v>
      </c>
      <c r="EC54" s="1" t="s">
        <v>376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19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5</v>
      </c>
      <c r="HX54" s="1" t="s">
        <v>146</v>
      </c>
      <c r="HY54" s="1" t="s">
        <v>4</v>
      </c>
    </row>
    <row r="55" spans="91:233">
      <c r="CM55">
        <v>4</v>
      </c>
      <c r="CN55" s="1" t="s">
        <v>408</v>
      </c>
      <c r="CO55" s="1" t="s">
        <v>427</v>
      </c>
      <c r="CP55" s="1" t="s">
        <v>428</v>
      </c>
      <c r="CQ55" s="1" t="s">
        <v>36</v>
      </c>
      <c r="CR55" s="1" t="s">
        <v>47</v>
      </c>
      <c r="CS55" s="1" t="s">
        <v>7</v>
      </c>
      <c r="CT55" s="1" t="s">
        <v>4</v>
      </c>
      <c r="CU55" s="1" t="s">
        <v>52</v>
      </c>
      <c r="CV55" s="1" t="s">
        <v>1</v>
      </c>
      <c r="CW55" s="1" t="s">
        <v>416</v>
      </c>
      <c r="CX55" s="1" t="s">
        <v>417</v>
      </c>
      <c r="CY55" s="1" t="s">
        <v>418</v>
      </c>
      <c r="CZ55" s="1" t="s">
        <v>419</v>
      </c>
      <c r="DG55">
        <v>5</v>
      </c>
      <c r="DH55" s="1" t="s">
        <v>15</v>
      </c>
      <c r="DI55" s="1" t="s">
        <v>70</v>
      </c>
      <c r="DJ55" s="1" t="s">
        <v>71</v>
      </c>
      <c r="DK55" s="1" t="s">
        <v>24</v>
      </c>
      <c r="DL55" s="1" t="s">
        <v>1</v>
      </c>
      <c r="DM55" s="1" t="s">
        <v>12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24</v>
      </c>
      <c r="DU55" s="1" t="s">
        <v>4</v>
      </c>
      <c r="DV55" s="1" t="s">
        <v>4</v>
      </c>
      <c r="EA55">
        <v>6</v>
      </c>
      <c r="EB55" s="1" t="s">
        <v>506</v>
      </c>
      <c r="EC55" s="1" t="s">
        <v>377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19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5</v>
      </c>
      <c r="HX55" s="1" t="s">
        <v>147</v>
      </c>
      <c r="HY55" s="1" t="s">
        <v>4</v>
      </c>
    </row>
    <row r="56" spans="91:233">
      <c r="CM56">
        <v>4</v>
      </c>
      <c r="CN56" s="1" t="s">
        <v>408</v>
      </c>
      <c r="CO56" s="1" t="s">
        <v>429</v>
      </c>
      <c r="CP56" s="1" t="s">
        <v>55</v>
      </c>
      <c r="CQ56" s="1" t="s">
        <v>41</v>
      </c>
      <c r="CR56" s="1" t="s">
        <v>4</v>
      </c>
      <c r="CS56" s="1" t="s">
        <v>238</v>
      </c>
      <c r="CT56" s="1" t="s">
        <v>4</v>
      </c>
      <c r="CU56" s="1" t="s">
        <v>52</v>
      </c>
      <c r="CV56" s="1" t="s">
        <v>4</v>
      </c>
      <c r="CW56" s="1" t="s">
        <v>4</v>
      </c>
      <c r="CX56" s="1" t="s">
        <v>4</v>
      </c>
      <c r="CY56" s="1" t="s">
        <v>4</v>
      </c>
      <c r="CZ56" s="1" t="s">
        <v>4</v>
      </c>
      <c r="DG56">
        <v>5</v>
      </c>
      <c r="DH56" s="1" t="s">
        <v>15</v>
      </c>
      <c r="DI56" s="1" t="s">
        <v>72</v>
      </c>
      <c r="DJ56" s="1" t="s">
        <v>73</v>
      </c>
      <c r="DK56" s="1" t="s">
        <v>24</v>
      </c>
      <c r="DL56" s="1" t="s">
        <v>1</v>
      </c>
      <c r="DM56" s="1" t="s">
        <v>12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24</v>
      </c>
      <c r="DU56" s="1" t="s">
        <v>4</v>
      </c>
      <c r="DV56" s="1" t="s">
        <v>4</v>
      </c>
      <c r="EA56">
        <v>6</v>
      </c>
      <c r="EB56" s="1" t="s">
        <v>502</v>
      </c>
      <c r="EC56" s="1" t="s">
        <v>365</v>
      </c>
      <c r="ED56" s="1" t="s">
        <v>158</v>
      </c>
      <c r="EE56" s="1" t="s">
        <v>4</v>
      </c>
      <c r="EF56" s="1" t="s">
        <v>4</v>
      </c>
      <c r="EG56" s="1" t="s">
        <v>4</v>
      </c>
      <c r="EH56" s="1" t="s">
        <v>4</v>
      </c>
      <c r="EI56" s="1" t="s">
        <v>19</v>
      </c>
      <c r="EJ56" s="1" t="s">
        <v>1</v>
      </c>
      <c r="EK56" s="1" t="s">
        <v>5</v>
      </c>
      <c r="EL56" s="1" t="s">
        <v>5</v>
      </c>
      <c r="EM56" s="1" t="s">
        <v>4</v>
      </c>
      <c r="EN56" s="1" t="s">
        <v>4</v>
      </c>
      <c r="HW56">
        <v>5</v>
      </c>
      <c r="HX56" s="1" t="s">
        <v>148</v>
      </c>
      <c r="HY56" s="1" t="s">
        <v>19</v>
      </c>
    </row>
    <row r="57" spans="91:233">
      <c r="CM57">
        <v>4</v>
      </c>
      <c r="CN57" s="1" t="s">
        <v>408</v>
      </c>
      <c r="CO57" s="1" t="s">
        <v>430</v>
      </c>
      <c r="CP57" s="1" t="s">
        <v>431</v>
      </c>
      <c r="CQ57" s="1" t="s">
        <v>44</v>
      </c>
      <c r="CR57" s="1" t="s">
        <v>47</v>
      </c>
      <c r="CS57" s="1" t="s">
        <v>7</v>
      </c>
      <c r="CT57" s="1" t="s">
        <v>4</v>
      </c>
      <c r="CU57" s="1" t="s">
        <v>52</v>
      </c>
      <c r="CV57" s="1" t="s">
        <v>1</v>
      </c>
      <c r="CW57" s="1" t="s">
        <v>416</v>
      </c>
      <c r="CX57" s="1" t="s">
        <v>417</v>
      </c>
      <c r="CY57" s="1" t="s">
        <v>418</v>
      </c>
      <c r="CZ57" s="1" t="s">
        <v>419</v>
      </c>
      <c r="DG57">
        <v>5</v>
      </c>
      <c r="DH57" s="1" t="s">
        <v>15</v>
      </c>
      <c r="DI57" s="1" t="s">
        <v>74</v>
      </c>
      <c r="DJ57" s="1" t="s">
        <v>75</v>
      </c>
      <c r="DK57" s="1" t="s">
        <v>24</v>
      </c>
      <c r="DL57" s="1" t="s">
        <v>1</v>
      </c>
      <c r="DM57" s="1" t="s">
        <v>2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24</v>
      </c>
      <c r="DU57" s="1" t="s">
        <v>4</v>
      </c>
      <c r="DV57" s="1" t="s">
        <v>4</v>
      </c>
      <c r="EA57">
        <v>6</v>
      </c>
      <c r="EB57" s="1" t="s">
        <v>502</v>
      </c>
      <c r="EC57" s="1" t="s">
        <v>366</v>
      </c>
      <c r="ED57" s="1" t="s">
        <v>158</v>
      </c>
      <c r="EE57" s="1" t="s">
        <v>4</v>
      </c>
      <c r="EF57" s="1" t="s">
        <v>4</v>
      </c>
      <c r="EG57" s="1" t="s">
        <v>4</v>
      </c>
      <c r="EH57" s="1" t="s">
        <v>4</v>
      </c>
      <c r="EI57" s="1" t="s">
        <v>19</v>
      </c>
      <c r="EJ57" s="1" t="s">
        <v>1</v>
      </c>
      <c r="EK57" s="1" t="s">
        <v>5</v>
      </c>
      <c r="EL57" s="1" t="s">
        <v>5</v>
      </c>
      <c r="EM57" s="1" t="s">
        <v>4</v>
      </c>
      <c r="EN57" s="1" t="s">
        <v>4</v>
      </c>
      <c r="HW57">
        <v>5</v>
      </c>
      <c r="HX57" s="1" t="s">
        <v>149</v>
      </c>
      <c r="HY57" s="1" t="s">
        <v>19</v>
      </c>
    </row>
    <row r="58" spans="91:233">
      <c r="CM58">
        <v>4</v>
      </c>
      <c r="CN58" s="1" t="s">
        <v>408</v>
      </c>
      <c r="CO58" s="1" t="s">
        <v>432</v>
      </c>
      <c r="CP58" s="1" t="s">
        <v>56</v>
      </c>
      <c r="CQ58" s="1" t="s">
        <v>61</v>
      </c>
      <c r="CR58" s="1" t="s">
        <v>4</v>
      </c>
      <c r="CS58" s="1" t="s">
        <v>238</v>
      </c>
      <c r="CT58" s="1" t="s">
        <v>4</v>
      </c>
      <c r="CU58" s="1" t="s">
        <v>52</v>
      </c>
      <c r="CV58" s="1" t="s">
        <v>4</v>
      </c>
      <c r="CW58" s="1" t="s">
        <v>4</v>
      </c>
      <c r="CX58" s="1" t="s">
        <v>4</v>
      </c>
      <c r="CY58" s="1" t="s">
        <v>4</v>
      </c>
      <c r="CZ58" s="1" t="s">
        <v>4</v>
      </c>
      <c r="DG58">
        <v>5</v>
      </c>
      <c r="DH58" s="1" t="s">
        <v>15</v>
      </c>
      <c r="DI58" s="1" t="s">
        <v>76</v>
      </c>
      <c r="DJ58" s="1" t="s">
        <v>77</v>
      </c>
      <c r="DK58" s="1" t="s">
        <v>24</v>
      </c>
      <c r="DL58" s="1" t="s">
        <v>1</v>
      </c>
      <c r="DM58" s="1" t="s">
        <v>2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24</v>
      </c>
      <c r="DU58" s="1" t="s">
        <v>4</v>
      </c>
      <c r="DV58" s="1" t="s">
        <v>4</v>
      </c>
      <c r="EA58">
        <v>6</v>
      </c>
      <c r="EB58" s="1" t="s">
        <v>502</v>
      </c>
      <c r="EC58" s="1" t="s">
        <v>367</v>
      </c>
      <c r="ED58" s="1" t="s">
        <v>158</v>
      </c>
      <c r="EE58" s="1" t="s">
        <v>4</v>
      </c>
      <c r="EF58" s="1" t="s">
        <v>4</v>
      </c>
      <c r="EG58" s="1" t="s">
        <v>4</v>
      </c>
      <c r="EH58" s="1" t="s">
        <v>4</v>
      </c>
      <c r="EI58" s="1" t="s">
        <v>19</v>
      </c>
      <c r="EJ58" s="1" t="s">
        <v>1</v>
      </c>
      <c r="EK58" s="1" t="s">
        <v>5</v>
      </c>
      <c r="EL58" s="1" t="s">
        <v>5</v>
      </c>
      <c r="EM58" s="1" t="s">
        <v>4</v>
      </c>
      <c r="EN58" s="1" t="s">
        <v>4</v>
      </c>
      <c r="HW58">
        <v>5</v>
      </c>
      <c r="HX58" s="1" t="s">
        <v>150</v>
      </c>
      <c r="HY58" s="1" t="s">
        <v>470</v>
      </c>
    </row>
    <row r="59" spans="91:233">
      <c r="CM59">
        <v>4</v>
      </c>
      <c r="CN59" s="1" t="s">
        <v>408</v>
      </c>
      <c r="CO59" s="1" t="s">
        <v>433</v>
      </c>
      <c r="CP59" s="1" t="s">
        <v>434</v>
      </c>
      <c r="CQ59" s="1" t="s">
        <v>63</v>
      </c>
      <c r="CR59" s="1" t="s">
        <v>47</v>
      </c>
      <c r="CS59" s="1" t="s">
        <v>7</v>
      </c>
      <c r="CT59" s="1" t="s">
        <v>4</v>
      </c>
      <c r="CU59" s="1" t="s">
        <v>52</v>
      </c>
      <c r="CV59" s="1" t="s">
        <v>1</v>
      </c>
      <c r="CW59" s="1" t="s">
        <v>416</v>
      </c>
      <c r="CX59" s="1" t="s">
        <v>417</v>
      </c>
      <c r="CY59" s="1" t="s">
        <v>418</v>
      </c>
      <c r="CZ59" s="1" t="s">
        <v>419</v>
      </c>
      <c r="DG59">
        <v>5</v>
      </c>
      <c r="DH59" s="1" t="s">
        <v>11</v>
      </c>
      <c r="DI59" s="1" t="s">
        <v>78</v>
      </c>
      <c r="DJ59" s="1" t="s">
        <v>79</v>
      </c>
      <c r="DK59" s="1" t="s">
        <v>24</v>
      </c>
      <c r="DL59" s="1" t="s">
        <v>1</v>
      </c>
      <c r="DM59" s="1" t="s">
        <v>12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24</v>
      </c>
      <c r="DU59" s="1" t="s">
        <v>4</v>
      </c>
      <c r="DV59" s="1" t="s">
        <v>4</v>
      </c>
      <c r="EA59">
        <v>6</v>
      </c>
      <c r="EB59" s="1" t="s">
        <v>502</v>
      </c>
      <c r="EC59" s="1" t="s">
        <v>368</v>
      </c>
      <c r="ED59" s="1" t="s">
        <v>158</v>
      </c>
      <c r="EE59" s="1" t="s">
        <v>4</v>
      </c>
      <c r="EF59" s="1" t="s">
        <v>4</v>
      </c>
      <c r="EG59" s="1" t="s">
        <v>4</v>
      </c>
      <c r="EH59" s="1" t="s">
        <v>4</v>
      </c>
      <c r="EI59" s="1" t="s">
        <v>19</v>
      </c>
      <c r="EJ59" s="1" t="s">
        <v>1</v>
      </c>
      <c r="EK59" s="1" t="s">
        <v>5</v>
      </c>
      <c r="EL59" s="1" t="s">
        <v>5</v>
      </c>
      <c r="EM59" s="1" t="s">
        <v>4</v>
      </c>
      <c r="EN59" s="1" t="s">
        <v>4</v>
      </c>
      <c r="HW59">
        <v>5</v>
      </c>
      <c r="HX59" s="1" t="s">
        <v>151</v>
      </c>
      <c r="HY59" s="1" t="s">
        <v>4</v>
      </c>
    </row>
    <row r="60" spans="91:233">
      <c r="CM60">
        <v>4</v>
      </c>
      <c r="CN60" s="1" t="s">
        <v>408</v>
      </c>
      <c r="CO60" s="1" t="s">
        <v>435</v>
      </c>
      <c r="CP60" s="1" t="s">
        <v>57</v>
      </c>
      <c r="CQ60" s="1" t="s">
        <v>65</v>
      </c>
      <c r="CR60" s="1" t="s">
        <v>4</v>
      </c>
      <c r="CS60" s="1" t="s">
        <v>238</v>
      </c>
      <c r="CT60" s="1" t="s">
        <v>4</v>
      </c>
      <c r="CU60" s="1" t="s">
        <v>52</v>
      </c>
      <c r="CV60" s="1" t="s">
        <v>4</v>
      </c>
      <c r="CW60" s="1" t="s">
        <v>4</v>
      </c>
      <c r="CX60" s="1" t="s">
        <v>4</v>
      </c>
      <c r="CY60" s="1" t="s">
        <v>4</v>
      </c>
      <c r="CZ60" s="1" t="s">
        <v>4</v>
      </c>
      <c r="DG60">
        <v>5</v>
      </c>
      <c r="DH60" s="1" t="s">
        <v>199</v>
      </c>
      <c r="DI60" s="1" t="s">
        <v>201</v>
      </c>
      <c r="DJ60" s="1" t="s">
        <v>202</v>
      </c>
      <c r="DK60" s="1" t="s">
        <v>24</v>
      </c>
      <c r="DL60" s="1" t="s">
        <v>1</v>
      </c>
      <c r="DM60" s="1" t="s">
        <v>5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24</v>
      </c>
      <c r="DU60" s="1" t="s">
        <v>4</v>
      </c>
      <c r="DV60" s="1" t="s">
        <v>4</v>
      </c>
      <c r="EA60">
        <v>6</v>
      </c>
      <c r="EB60" s="1" t="s">
        <v>502</v>
      </c>
      <c r="EC60" s="1" t="s">
        <v>369</v>
      </c>
      <c r="ED60" s="1" t="s">
        <v>158</v>
      </c>
      <c r="EE60" s="1" t="s">
        <v>4</v>
      </c>
      <c r="EF60" s="1" t="s">
        <v>4</v>
      </c>
      <c r="EG60" s="1" t="s">
        <v>4</v>
      </c>
      <c r="EH60" s="1" t="s">
        <v>4</v>
      </c>
      <c r="EI60" s="1" t="s">
        <v>19</v>
      </c>
      <c r="EJ60" s="1" t="s">
        <v>1</v>
      </c>
      <c r="EK60" s="1" t="s">
        <v>5</v>
      </c>
      <c r="EL60" s="1" t="s">
        <v>5</v>
      </c>
      <c r="EM60" s="1" t="s">
        <v>4</v>
      </c>
      <c r="EN60" s="1" t="s">
        <v>4</v>
      </c>
      <c r="HW60">
        <v>5</v>
      </c>
      <c r="HX60" s="1" t="s">
        <v>152</v>
      </c>
      <c r="HY60" s="1" t="s">
        <v>4</v>
      </c>
    </row>
    <row r="61" spans="91:233">
      <c r="CM61">
        <v>4</v>
      </c>
      <c r="CN61" s="1" t="s">
        <v>408</v>
      </c>
      <c r="CO61" s="1" t="s">
        <v>436</v>
      </c>
      <c r="CP61" s="1" t="s">
        <v>437</v>
      </c>
      <c r="CQ61" s="1" t="s">
        <v>67</v>
      </c>
      <c r="CR61" s="1" t="s">
        <v>47</v>
      </c>
      <c r="CS61" s="1" t="s">
        <v>7</v>
      </c>
      <c r="CT61" s="1" t="s">
        <v>4</v>
      </c>
      <c r="CU61" s="1" t="s">
        <v>52</v>
      </c>
      <c r="CV61" s="1" t="s">
        <v>1</v>
      </c>
      <c r="CW61" s="1" t="s">
        <v>416</v>
      </c>
      <c r="CX61" s="1" t="s">
        <v>417</v>
      </c>
      <c r="CY61" s="1" t="s">
        <v>418</v>
      </c>
      <c r="CZ61" s="1" t="s">
        <v>419</v>
      </c>
      <c r="DG61">
        <v>5</v>
      </c>
      <c r="DH61" s="1" t="s">
        <v>199</v>
      </c>
      <c r="DI61" s="1" t="s">
        <v>203</v>
      </c>
      <c r="DJ61" s="1" t="s">
        <v>204</v>
      </c>
      <c r="DK61" s="1" t="s">
        <v>24</v>
      </c>
      <c r="DL61" s="1" t="s">
        <v>1</v>
      </c>
      <c r="DM61" s="1" t="s">
        <v>5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24</v>
      </c>
      <c r="DU61" s="1" t="s">
        <v>4</v>
      </c>
      <c r="DV61" s="1" t="s">
        <v>4</v>
      </c>
      <c r="EA61">
        <v>6</v>
      </c>
      <c r="EB61" s="1" t="s">
        <v>502</v>
      </c>
      <c r="EC61" s="1" t="s">
        <v>370</v>
      </c>
      <c r="ED61" s="1" t="s">
        <v>158</v>
      </c>
      <c r="EE61" s="1" t="s">
        <v>4</v>
      </c>
      <c r="EF61" s="1" t="s">
        <v>4</v>
      </c>
      <c r="EG61" s="1" t="s">
        <v>4</v>
      </c>
      <c r="EH61" s="1" t="s">
        <v>4</v>
      </c>
      <c r="EI61" s="1" t="s">
        <v>19</v>
      </c>
      <c r="EJ61" s="1" t="s">
        <v>1</v>
      </c>
      <c r="EK61" s="1" t="s">
        <v>5</v>
      </c>
      <c r="EL61" s="1" t="s">
        <v>5</v>
      </c>
      <c r="EM61" s="1" t="s">
        <v>4</v>
      </c>
      <c r="EN61" s="1" t="s">
        <v>4</v>
      </c>
      <c r="HW61">
        <v>5</v>
      </c>
      <c r="HX61" s="1" t="s">
        <v>153</v>
      </c>
      <c r="HY61" s="1" t="s">
        <v>5</v>
      </c>
    </row>
    <row r="62" spans="91:233">
      <c r="CM62">
        <v>4</v>
      </c>
      <c r="CN62" s="1" t="s">
        <v>408</v>
      </c>
      <c r="CO62" s="1" t="s">
        <v>438</v>
      </c>
      <c r="CP62" s="1" t="s">
        <v>58</v>
      </c>
      <c r="CQ62" s="1" t="s">
        <v>439</v>
      </c>
      <c r="CR62" s="1" t="s">
        <v>4</v>
      </c>
      <c r="CS62" s="1" t="s">
        <v>238</v>
      </c>
      <c r="CT62" s="1" t="s">
        <v>4</v>
      </c>
      <c r="CU62" s="1" t="s">
        <v>52</v>
      </c>
      <c r="CV62" s="1" t="s">
        <v>4</v>
      </c>
      <c r="CW62" s="1" t="s">
        <v>4</v>
      </c>
      <c r="CX62" s="1" t="s">
        <v>4</v>
      </c>
      <c r="CY62" s="1" t="s">
        <v>4</v>
      </c>
      <c r="CZ62" s="1" t="s">
        <v>4</v>
      </c>
      <c r="DG62">
        <v>5</v>
      </c>
      <c r="DH62" s="1" t="s">
        <v>199</v>
      </c>
      <c r="DI62" s="1" t="s">
        <v>86</v>
      </c>
      <c r="DJ62" s="1" t="s">
        <v>87</v>
      </c>
      <c r="DK62" s="1" t="s">
        <v>24</v>
      </c>
      <c r="DL62" s="1" t="s">
        <v>1</v>
      </c>
      <c r="DM62" s="1" t="s">
        <v>5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24</v>
      </c>
      <c r="DU62" s="1" t="s">
        <v>4</v>
      </c>
      <c r="DV62" s="1" t="s">
        <v>4</v>
      </c>
      <c r="EA62">
        <v>6</v>
      </c>
      <c r="EB62" s="1" t="s">
        <v>502</v>
      </c>
      <c r="EC62" s="1" t="s">
        <v>371</v>
      </c>
      <c r="ED62" s="1" t="s">
        <v>158</v>
      </c>
      <c r="EE62" s="1" t="s">
        <v>4</v>
      </c>
      <c r="EF62" s="1" t="s">
        <v>4</v>
      </c>
      <c r="EG62" s="1" t="s">
        <v>4</v>
      </c>
      <c r="EH62" s="1" t="s">
        <v>4</v>
      </c>
      <c r="EI62" s="1" t="s">
        <v>19</v>
      </c>
      <c r="EJ62" s="1" t="s">
        <v>1</v>
      </c>
      <c r="EK62" s="1" t="s">
        <v>5</v>
      </c>
      <c r="EL62" s="1" t="s">
        <v>5</v>
      </c>
      <c r="EM62" s="1" t="s">
        <v>4</v>
      </c>
      <c r="EN62" s="1" t="s">
        <v>4</v>
      </c>
      <c r="HW62">
        <v>5</v>
      </c>
      <c r="HX62" s="1" t="s">
        <v>154</v>
      </c>
      <c r="HY62" s="1" t="s">
        <v>1</v>
      </c>
    </row>
    <row r="63" spans="91:233">
      <c r="CM63">
        <v>4</v>
      </c>
      <c r="CN63" s="1" t="s">
        <v>408</v>
      </c>
      <c r="CO63" s="1" t="s">
        <v>440</v>
      </c>
      <c r="CP63" s="1" t="s">
        <v>441</v>
      </c>
      <c r="CQ63" s="1" t="s">
        <v>442</v>
      </c>
      <c r="CR63" s="1" t="s">
        <v>47</v>
      </c>
      <c r="CS63" s="1" t="s">
        <v>7</v>
      </c>
      <c r="CT63" s="1" t="s">
        <v>4</v>
      </c>
      <c r="CU63" s="1" t="s">
        <v>52</v>
      </c>
      <c r="CV63" s="1" t="s">
        <v>1</v>
      </c>
      <c r="CW63" s="1" t="s">
        <v>416</v>
      </c>
      <c r="CX63" s="1" t="s">
        <v>417</v>
      </c>
      <c r="CY63" s="1" t="s">
        <v>418</v>
      </c>
      <c r="CZ63" s="1" t="s">
        <v>419</v>
      </c>
      <c r="DG63">
        <v>5</v>
      </c>
      <c r="DH63" s="1" t="s">
        <v>199</v>
      </c>
      <c r="DI63" s="1" t="s">
        <v>205</v>
      </c>
      <c r="DJ63" s="1" t="s">
        <v>206</v>
      </c>
      <c r="DK63" s="1" t="s">
        <v>24</v>
      </c>
      <c r="DL63" s="1" t="s">
        <v>1</v>
      </c>
      <c r="DM63" s="1" t="s">
        <v>5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24</v>
      </c>
      <c r="DU63" s="1" t="s">
        <v>4</v>
      </c>
      <c r="DV63" s="1" t="s">
        <v>4</v>
      </c>
      <c r="EA63">
        <v>6</v>
      </c>
      <c r="EB63" s="1" t="s">
        <v>502</v>
      </c>
      <c r="EC63" s="1" t="s">
        <v>372</v>
      </c>
      <c r="ED63" s="1" t="s">
        <v>158</v>
      </c>
      <c r="EE63" s="1" t="s">
        <v>4</v>
      </c>
      <c r="EF63" s="1" t="s">
        <v>4</v>
      </c>
      <c r="EG63" s="1" t="s">
        <v>4</v>
      </c>
      <c r="EH63" s="1" t="s">
        <v>4</v>
      </c>
      <c r="EI63" s="1" t="s">
        <v>19</v>
      </c>
      <c r="EJ63" s="1" t="s">
        <v>1</v>
      </c>
      <c r="EK63" s="1" t="s">
        <v>5</v>
      </c>
      <c r="EL63" s="1" t="s">
        <v>5</v>
      </c>
      <c r="EM63" s="1" t="s">
        <v>4</v>
      </c>
      <c r="EN63" s="1" t="s">
        <v>4</v>
      </c>
      <c r="HW63">
        <v>5</v>
      </c>
      <c r="HX63" s="1" t="s">
        <v>155</v>
      </c>
      <c r="HY63" s="1" t="s">
        <v>1</v>
      </c>
    </row>
    <row r="64" spans="91:233">
      <c r="CM64">
        <v>4</v>
      </c>
      <c r="CN64" s="1" t="s">
        <v>408</v>
      </c>
      <c r="CO64" s="1" t="s">
        <v>443</v>
      </c>
      <c r="CP64" s="1" t="s">
        <v>59</v>
      </c>
      <c r="CQ64" s="1" t="s">
        <v>444</v>
      </c>
      <c r="CR64" s="1" t="s">
        <v>4</v>
      </c>
      <c r="CS64" s="1" t="s">
        <v>238</v>
      </c>
      <c r="CT64" s="1" t="s">
        <v>4</v>
      </c>
      <c r="CU64" s="1" t="s">
        <v>52</v>
      </c>
      <c r="CV64" s="1" t="s">
        <v>4</v>
      </c>
      <c r="CW64" s="1" t="s">
        <v>4</v>
      </c>
      <c r="CX64" s="1" t="s">
        <v>4</v>
      </c>
      <c r="CY64" s="1" t="s">
        <v>4</v>
      </c>
      <c r="CZ64" s="1" t="s">
        <v>4</v>
      </c>
      <c r="DG64">
        <v>5</v>
      </c>
      <c r="DH64" s="1" t="s">
        <v>199</v>
      </c>
      <c r="DI64" s="1" t="s">
        <v>207</v>
      </c>
      <c r="DJ64" s="1" t="s">
        <v>208</v>
      </c>
      <c r="DK64" s="1" t="s">
        <v>24</v>
      </c>
      <c r="DL64" s="1" t="s">
        <v>1</v>
      </c>
      <c r="DM64" s="1" t="s">
        <v>5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24</v>
      </c>
      <c r="DU64" s="1" t="s">
        <v>4</v>
      </c>
      <c r="DV64" s="1" t="s">
        <v>4</v>
      </c>
      <c r="EA64">
        <v>6</v>
      </c>
      <c r="EB64" s="1" t="s">
        <v>502</v>
      </c>
      <c r="EC64" s="1" t="s">
        <v>373</v>
      </c>
      <c r="ED64" s="1" t="s">
        <v>158</v>
      </c>
      <c r="EE64" s="1" t="s">
        <v>4</v>
      </c>
      <c r="EF64" s="1" t="s">
        <v>4</v>
      </c>
      <c r="EG64" s="1" t="s">
        <v>4</v>
      </c>
      <c r="EH64" s="1" t="s">
        <v>4</v>
      </c>
      <c r="EI64" s="1" t="s">
        <v>19</v>
      </c>
      <c r="EJ64" s="1" t="s">
        <v>1</v>
      </c>
      <c r="EK64" s="1" t="s">
        <v>5</v>
      </c>
      <c r="EL64" s="1" t="s">
        <v>5</v>
      </c>
      <c r="EM64" s="1" t="s">
        <v>4</v>
      </c>
      <c r="EN64" s="1" t="s">
        <v>4</v>
      </c>
      <c r="HW64">
        <v>5</v>
      </c>
      <c r="HX64" s="1" t="s">
        <v>165</v>
      </c>
      <c r="HY64" s="1" t="s">
        <v>4</v>
      </c>
    </row>
    <row r="65" spans="91:233">
      <c r="CM65">
        <v>4</v>
      </c>
      <c r="CN65" s="1" t="s">
        <v>408</v>
      </c>
      <c r="CO65" s="1" t="s">
        <v>445</v>
      </c>
      <c r="CP65" s="1" t="s">
        <v>446</v>
      </c>
      <c r="CQ65" s="1" t="s">
        <v>447</v>
      </c>
      <c r="CR65" s="1" t="s">
        <v>47</v>
      </c>
      <c r="CS65" s="1" t="s">
        <v>7</v>
      </c>
      <c r="CT65" s="1" t="s">
        <v>4</v>
      </c>
      <c r="CU65" s="1" t="s">
        <v>52</v>
      </c>
      <c r="CV65" s="1" t="s">
        <v>1</v>
      </c>
      <c r="CW65" s="1" t="s">
        <v>416</v>
      </c>
      <c r="CX65" s="1" t="s">
        <v>417</v>
      </c>
      <c r="CY65" s="1" t="s">
        <v>418</v>
      </c>
      <c r="CZ65" s="1" t="s">
        <v>419</v>
      </c>
      <c r="DG65">
        <v>5</v>
      </c>
      <c r="DH65" s="1" t="s">
        <v>199</v>
      </c>
      <c r="DI65" s="1" t="s">
        <v>209</v>
      </c>
      <c r="DJ65" s="1" t="s">
        <v>210</v>
      </c>
      <c r="DK65" s="1" t="s">
        <v>24</v>
      </c>
      <c r="DL65" s="1" t="s">
        <v>1</v>
      </c>
      <c r="DM65" s="1" t="s">
        <v>12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24</v>
      </c>
      <c r="DU65" s="1" t="s">
        <v>4</v>
      </c>
      <c r="DV65" s="1" t="s">
        <v>4</v>
      </c>
      <c r="EA65">
        <v>6</v>
      </c>
      <c r="EB65" s="1" t="s">
        <v>502</v>
      </c>
      <c r="EC65" s="1" t="s">
        <v>374</v>
      </c>
      <c r="ED65" s="1" t="s">
        <v>158</v>
      </c>
      <c r="EE65" s="1" t="s">
        <v>4</v>
      </c>
      <c r="EF65" s="1" t="s">
        <v>4</v>
      </c>
      <c r="EG65" s="1" t="s">
        <v>4</v>
      </c>
      <c r="EH65" s="1" t="s">
        <v>4</v>
      </c>
      <c r="EI65" s="1" t="s">
        <v>19</v>
      </c>
      <c r="EJ65" s="1" t="s">
        <v>1</v>
      </c>
      <c r="EK65" s="1" t="s">
        <v>5</v>
      </c>
      <c r="EL65" s="1" t="s">
        <v>5</v>
      </c>
      <c r="EM65" s="1" t="s">
        <v>4</v>
      </c>
      <c r="EN65" s="1" t="s">
        <v>4</v>
      </c>
      <c r="HW65">
        <v>5</v>
      </c>
      <c r="HX65" s="1" t="s">
        <v>363</v>
      </c>
      <c r="HY65" s="1" t="s">
        <v>474</v>
      </c>
    </row>
    <row r="66" spans="91:233">
      <c r="CM66">
        <v>4</v>
      </c>
      <c r="CN66" s="1" t="s">
        <v>408</v>
      </c>
      <c r="CO66" s="1" t="s">
        <v>448</v>
      </c>
      <c r="CP66" s="1" t="s">
        <v>312</v>
      </c>
      <c r="CQ66" s="1" t="s">
        <v>449</v>
      </c>
      <c r="CR66" s="1" t="s">
        <v>4</v>
      </c>
      <c r="CS66" s="1" t="s">
        <v>238</v>
      </c>
      <c r="CT66" s="1" t="s">
        <v>4</v>
      </c>
      <c r="CU66" s="1" t="s">
        <v>52</v>
      </c>
      <c r="CV66" s="1" t="s">
        <v>4</v>
      </c>
      <c r="CW66" s="1" t="s">
        <v>4</v>
      </c>
      <c r="CX66" s="1" t="s">
        <v>4</v>
      </c>
      <c r="CY66" s="1" t="s">
        <v>4</v>
      </c>
      <c r="CZ66" s="1" t="s">
        <v>4</v>
      </c>
      <c r="DG66">
        <v>5</v>
      </c>
      <c r="DH66" s="1" t="s">
        <v>199</v>
      </c>
      <c r="DI66" s="1" t="s">
        <v>74</v>
      </c>
      <c r="DJ66" s="1" t="s">
        <v>75</v>
      </c>
      <c r="DK66" s="1" t="s">
        <v>24</v>
      </c>
      <c r="DL66" s="1" t="s">
        <v>1</v>
      </c>
      <c r="DM66" s="1" t="s">
        <v>2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24</v>
      </c>
      <c r="DU66" s="1" t="s">
        <v>4</v>
      </c>
      <c r="DV66" s="1" t="s">
        <v>4</v>
      </c>
      <c r="EA66">
        <v>6</v>
      </c>
      <c r="EB66" s="1" t="s">
        <v>502</v>
      </c>
      <c r="EC66" s="1" t="s">
        <v>375</v>
      </c>
      <c r="ED66" s="1" t="s">
        <v>158</v>
      </c>
      <c r="EE66" s="1" t="s">
        <v>4</v>
      </c>
      <c r="EF66" s="1" t="s">
        <v>4</v>
      </c>
      <c r="EG66" s="1" t="s">
        <v>4</v>
      </c>
      <c r="EH66" s="1" t="s">
        <v>4</v>
      </c>
      <c r="EI66" s="1" t="s">
        <v>19</v>
      </c>
      <c r="EJ66" s="1" t="s">
        <v>1</v>
      </c>
      <c r="EK66" s="1" t="s">
        <v>5</v>
      </c>
      <c r="EL66" s="1" t="s">
        <v>5</v>
      </c>
      <c r="EM66" s="1" t="s">
        <v>4</v>
      </c>
      <c r="EN66" s="1" t="s">
        <v>4</v>
      </c>
      <c r="HW66">
        <v>5</v>
      </c>
      <c r="HX66" s="1" t="s">
        <v>156</v>
      </c>
      <c r="HY66" s="1" t="s">
        <v>2</v>
      </c>
    </row>
    <row r="67" spans="91:233">
      <c r="CM67">
        <v>4</v>
      </c>
      <c r="CN67" s="1" t="s">
        <v>408</v>
      </c>
      <c r="CO67" s="1" t="s">
        <v>450</v>
      </c>
      <c r="CP67" s="1" t="s">
        <v>451</v>
      </c>
      <c r="CQ67" s="1" t="s">
        <v>452</v>
      </c>
      <c r="CR67" s="1" t="s">
        <v>47</v>
      </c>
      <c r="CS67" s="1" t="s">
        <v>7</v>
      </c>
      <c r="CT67" s="1" t="s">
        <v>4</v>
      </c>
      <c r="CU67" s="1" t="s">
        <v>52</v>
      </c>
      <c r="CV67" s="1" t="s">
        <v>1</v>
      </c>
      <c r="CW67" s="1" t="s">
        <v>416</v>
      </c>
      <c r="CX67" s="1" t="s">
        <v>417</v>
      </c>
      <c r="CY67" s="1" t="s">
        <v>418</v>
      </c>
      <c r="CZ67" s="1" t="s">
        <v>419</v>
      </c>
      <c r="DG67">
        <v>5</v>
      </c>
      <c r="DH67" s="1" t="s">
        <v>199</v>
      </c>
      <c r="DI67" s="1" t="s">
        <v>98</v>
      </c>
      <c r="DJ67" s="1" t="s">
        <v>99</v>
      </c>
      <c r="DK67" s="1" t="s">
        <v>24</v>
      </c>
      <c r="DL67" s="1" t="s">
        <v>1</v>
      </c>
      <c r="DM67" s="1" t="s">
        <v>2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24</v>
      </c>
      <c r="DU67" s="1" t="s">
        <v>4</v>
      </c>
      <c r="DV67" s="1" t="s">
        <v>4</v>
      </c>
      <c r="EA67">
        <v>6</v>
      </c>
      <c r="EB67" s="1" t="s">
        <v>502</v>
      </c>
      <c r="EC67" s="1" t="s">
        <v>376</v>
      </c>
      <c r="ED67" s="1" t="s">
        <v>158</v>
      </c>
      <c r="EE67" s="1" t="s">
        <v>4</v>
      </c>
      <c r="EF67" s="1" t="s">
        <v>4</v>
      </c>
      <c r="EG67" s="1" t="s">
        <v>4</v>
      </c>
      <c r="EH67" s="1" t="s">
        <v>4</v>
      </c>
      <c r="EI67" s="1" t="s">
        <v>19</v>
      </c>
      <c r="EJ67" s="1" t="s">
        <v>1</v>
      </c>
      <c r="EK67" s="1" t="s">
        <v>5</v>
      </c>
      <c r="EL67" s="1" t="s">
        <v>5</v>
      </c>
      <c r="EM67" s="1" t="s">
        <v>4</v>
      </c>
      <c r="EN67" s="1" t="s">
        <v>4</v>
      </c>
      <c r="HW67">
        <v>4</v>
      </c>
      <c r="HX67" s="1" t="s">
        <v>127</v>
      </c>
      <c r="HY67" s="1" t="s">
        <v>4</v>
      </c>
    </row>
    <row r="68" spans="91:233">
      <c r="CM68">
        <v>4</v>
      </c>
      <c r="CN68" s="1" t="s">
        <v>408</v>
      </c>
      <c r="CO68" s="1" t="s">
        <v>453</v>
      </c>
      <c r="CP68" s="1" t="s">
        <v>60</v>
      </c>
      <c r="CQ68" s="1" t="s">
        <v>454</v>
      </c>
      <c r="CR68" s="1" t="s">
        <v>4</v>
      </c>
      <c r="CS68" s="1" t="s">
        <v>238</v>
      </c>
      <c r="CT68" s="1" t="s">
        <v>4</v>
      </c>
      <c r="CU68" s="1" t="s">
        <v>52</v>
      </c>
      <c r="CV68" s="1" t="s">
        <v>4</v>
      </c>
      <c r="CW68" s="1" t="s">
        <v>4</v>
      </c>
      <c r="CX68" s="1" t="s">
        <v>4</v>
      </c>
      <c r="CY68" s="1" t="s">
        <v>4</v>
      </c>
      <c r="CZ68" s="1" t="s">
        <v>4</v>
      </c>
      <c r="DG68">
        <v>5</v>
      </c>
      <c r="DH68" s="1" t="s">
        <v>28</v>
      </c>
      <c r="DI68" s="1" t="s">
        <v>80</v>
      </c>
      <c r="DJ68" s="1" t="s">
        <v>81</v>
      </c>
      <c r="DK68" s="1" t="s">
        <v>24</v>
      </c>
      <c r="DL68" s="1" t="s">
        <v>1</v>
      </c>
      <c r="DM68" s="1" t="s">
        <v>12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24</v>
      </c>
      <c r="DU68" s="1" t="s">
        <v>4</v>
      </c>
      <c r="DV68" s="1" t="s">
        <v>4</v>
      </c>
      <c r="EA68">
        <v>6</v>
      </c>
      <c r="EB68" s="1" t="s">
        <v>502</v>
      </c>
      <c r="EC68" s="1" t="s">
        <v>377</v>
      </c>
      <c r="ED68" s="1" t="s">
        <v>158</v>
      </c>
      <c r="EE68" s="1" t="s">
        <v>4</v>
      </c>
      <c r="EF68" s="1" t="s">
        <v>4</v>
      </c>
      <c r="EG68" s="1" t="s">
        <v>4</v>
      </c>
      <c r="EH68" s="1" t="s">
        <v>4</v>
      </c>
      <c r="EI68" s="1" t="s">
        <v>19</v>
      </c>
      <c r="EJ68" s="1" t="s">
        <v>1</v>
      </c>
      <c r="EK68" s="1" t="s">
        <v>5</v>
      </c>
      <c r="EL68" s="1" t="s">
        <v>5</v>
      </c>
      <c r="EM68" s="1" t="s">
        <v>4</v>
      </c>
      <c r="EN68" s="1" t="s">
        <v>4</v>
      </c>
      <c r="HW68">
        <v>4</v>
      </c>
      <c r="HX68" s="1" t="s">
        <v>128</v>
      </c>
      <c r="HY68" s="1" t="s">
        <v>129</v>
      </c>
    </row>
    <row r="69" spans="91:233">
      <c r="CM69">
        <v>4</v>
      </c>
      <c r="CN69" s="1" t="s">
        <v>408</v>
      </c>
      <c r="CO69" s="1" t="s">
        <v>455</v>
      </c>
      <c r="CP69" s="1" t="s">
        <v>456</v>
      </c>
      <c r="CQ69" s="1" t="s">
        <v>457</v>
      </c>
      <c r="CR69" s="1" t="s">
        <v>47</v>
      </c>
      <c r="CS69" s="1" t="s">
        <v>7</v>
      </c>
      <c r="CT69" s="1" t="s">
        <v>4</v>
      </c>
      <c r="CU69" s="1" t="s">
        <v>52</v>
      </c>
      <c r="CV69" s="1" t="s">
        <v>1</v>
      </c>
      <c r="CW69" s="1" t="s">
        <v>416</v>
      </c>
      <c r="CX69" s="1" t="s">
        <v>417</v>
      </c>
      <c r="CY69" s="1" t="s">
        <v>418</v>
      </c>
      <c r="CZ69" s="1" t="s">
        <v>419</v>
      </c>
      <c r="DG69">
        <v>5</v>
      </c>
      <c r="DH69" s="1" t="s">
        <v>28</v>
      </c>
      <c r="DI69" s="1" t="s">
        <v>82</v>
      </c>
      <c r="DJ69" s="1" t="s">
        <v>83</v>
      </c>
      <c r="DK69" s="1" t="s">
        <v>24</v>
      </c>
      <c r="DL69" s="1" t="s">
        <v>1</v>
      </c>
      <c r="DM69" s="1" t="s">
        <v>12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24</v>
      </c>
      <c r="DU69" s="1" t="s">
        <v>4</v>
      </c>
      <c r="DV69" s="1" t="s">
        <v>4</v>
      </c>
      <c r="EA69">
        <v>6</v>
      </c>
      <c r="EB69" s="1" t="s">
        <v>504</v>
      </c>
      <c r="EC69" s="1" t="s">
        <v>365</v>
      </c>
      <c r="ED69" s="1" t="s">
        <v>158</v>
      </c>
      <c r="EE69" s="1" t="s">
        <v>4</v>
      </c>
      <c r="EF69" s="1" t="s">
        <v>4</v>
      </c>
      <c r="EG69" s="1" t="s">
        <v>4</v>
      </c>
      <c r="EH69" s="1" t="s">
        <v>4</v>
      </c>
      <c r="EI69" s="1" t="s">
        <v>19</v>
      </c>
      <c r="EJ69" s="1" t="s">
        <v>1</v>
      </c>
      <c r="EK69" s="1" t="s">
        <v>5</v>
      </c>
      <c r="EL69" s="1" t="s">
        <v>5</v>
      </c>
      <c r="EM69" s="1" t="s">
        <v>4</v>
      </c>
      <c r="EN69" s="1" t="s">
        <v>4</v>
      </c>
      <c r="HW69">
        <v>4</v>
      </c>
      <c r="HX69" s="1" t="s">
        <v>130</v>
      </c>
      <c r="HY69" s="1" t="s">
        <v>4</v>
      </c>
    </row>
    <row r="70" spans="91:233">
      <c r="CM70">
        <v>4</v>
      </c>
      <c r="CN70" s="1" t="s">
        <v>408</v>
      </c>
      <c r="CO70" s="1" t="s">
        <v>458</v>
      </c>
      <c r="CP70" s="1" t="s">
        <v>62</v>
      </c>
      <c r="CQ70" s="1" t="s">
        <v>459</v>
      </c>
      <c r="CR70" s="1" t="s">
        <v>4</v>
      </c>
      <c r="CS70" s="1" t="s">
        <v>238</v>
      </c>
      <c r="CT70" s="1" t="s">
        <v>4</v>
      </c>
      <c r="CU70" s="1" t="s">
        <v>52</v>
      </c>
      <c r="CV70" s="1" t="s">
        <v>4</v>
      </c>
      <c r="CW70" s="1" t="s">
        <v>4</v>
      </c>
      <c r="CX70" s="1" t="s">
        <v>4</v>
      </c>
      <c r="CY70" s="1" t="s">
        <v>4</v>
      </c>
      <c r="CZ70" s="1" t="s">
        <v>4</v>
      </c>
      <c r="DG70">
        <v>5</v>
      </c>
      <c r="DH70" s="1" t="s">
        <v>28</v>
      </c>
      <c r="DI70" s="1" t="s">
        <v>84</v>
      </c>
      <c r="DJ70" s="1" t="s">
        <v>85</v>
      </c>
      <c r="DK70" s="1" t="s">
        <v>24</v>
      </c>
      <c r="DL70" s="1" t="s">
        <v>1</v>
      </c>
      <c r="DM70" s="1" t="s">
        <v>12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24</v>
      </c>
      <c r="DU70" s="1" t="s">
        <v>4</v>
      </c>
      <c r="DV70" s="1" t="s">
        <v>4</v>
      </c>
      <c r="EA70">
        <v>6</v>
      </c>
      <c r="EB70" s="1" t="s">
        <v>504</v>
      </c>
      <c r="EC70" s="1" t="s">
        <v>366</v>
      </c>
      <c r="ED70" s="1" t="s">
        <v>158</v>
      </c>
      <c r="EE70" s="1" t="s">
        <v>4</v>
      </c>
      <c r="EF70" s="1" t="s">
        <v>4</v>
      </c>
      <c r="EG70" s="1" t="s">
        <v>4</v>
      </c>
      <c r="EH70" s="1" t="s">
        <v>4</v>
      </c>
      <c r="EI70" s="1" t="s">
        <v>19</v>
      </c>
      <c r="EJ70" s="1" t="s">
        <v>1</v>
      </c>
      <c r="EK70" s="1" t="s">
        <v>5</v>
      </c>
      <c r="EL70" s="1" t="s">
        <v>5</v>
      </c>
      <c r="EM70" s="1" t="s">
        <v>4</v>
      </c>
      <c r="EN70" s="1" t="s">
        <v>4</v>
      </c>
      <c r="HW70">
        <v>4</v>
      </c>
      <c r="HX70" s="1" t="s">
        <v>131</v>
      </c>
      <c r="HY70" s="1" t="s">
        <v>2</v>
      </c>
    </row>
    <row r="71" spans="91:233">
      <c r="CM71">
        <v>4</v>
      </c>
      <c r="CN71" s="1" t="s">
        <v>408</v>
      </c>
      <c r="CO71" s="1" t="s">
        <v>460</v>
      </c>
      <c r="CP71" s="1" t="s">
        <v>461</v>
      </c>
      <c r="CQ71" s="1" t="s">
        <v>462</v>
      </c>
      <c r="CR71" s="1" t="s">
        <v>47</v>
      </c>
      <c r="CS71" s="1" t="s">
        <v>7</v>
      </c>
      <c r="CT71" s="1" t="s">
        <v>4</v>
      </c>
      <c r="CU71" s="1" t="s">
        <v>52</v>
      </c>
      <c r="CV71" s="1" t="s">
        <v>1</v>
      </c>
      <c r="CW71" s="1" t="s">
        <v>416</v>
      </c>
      <c r="CX71" s="1" t="s">
        <v>417</v>
      </c>
      <c r="CY71" s="1" t="s">
        <v>418</v>
      </c>
      <c r="CZ71" s="1" t="s">
        <v>419</v>
      </c>
      <c r="DG71">
        <v>5</v>
      </c>
      <c r="DH71" s="1" t="s">
        <v>28</v>
      </c>
      <c r="DI71" s="1" t="s">
        <v>86</v>
      </c>
      <c r="DJ71" s="1" t="s">
        <v>87</v>
      </c>
      <c r="DK71" s="1" t="s">
        <v>24</v>
      </c>
      <c r="DL71" s="1" t="s">
        <v>1</v>
      </c>
      <c r="DM71" s="1" t="s">
        <v>5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24</v>
      </c>
      <c r="DU71" s="1" t="s">
        <v>4</v>
      </c>
      <c r="DV71" s="1" t="s">
        <v>4</v>
      </c>
      <c r="EA71">
        <v>6</v>
      </c>
      <c r="EB71" s="1" t="s">
        <v>504</v>
      </c>
      <c r="EC71" s="1" t="s">
        <v>367</v>
      </c>
      <c r="ED71" s="1" t="s">
        <v>158</v>
      </c>
      <c r="EE71" s="1" t="s">
        <v>4</v>
      </c>
      <c r="EF71" s="1" t="s">
        <v>4</v>
      </c>
      <c r="EG71" s="1" t="s">
        <v>4</v>
      </c>
      <c r="EH71" s="1" t="s">
        <v>4</v>
      </c>
      <c r="EI71" s="1" t="s">
        <v>19</v>
      </c>
      <c r="EJ71" s="1" t="s">
        <v>1</v>
      </c>
      <c r="EK71" s="1" t="s">
        <v>5</v>
      </c>
      <c r="EL71" s="1" t="s">
        <v>5</v>
      </c>
      <c r="EM71" s="1" t="s">
        <v>4</v>
      </c>
      <c r="EN71" s="1" t="s">
        <v>4</v>
      </c>
      <c r="HW71">
        <v>4</v>
      </c>
      <c r="HX71" s="1" t="s">
        <v>132</v>
      </c>
      <c r="HY71" s="1" t="s">
        <v>4</v>
      </c>
    </row>
    <row r="72" spans="91:233">
      <c r="CM72">
        <v>4</v>
      </c>
      <c r="CN72" s="1" t="s">
        <v>408</v>
      </c>
      <c r="CO72" s="1" t="s">
        <v>463</v>
      </c>
      <c r="CP72" s="1" t="s">
        <v>64</v>
      </c>
      <c r="CQ72" s="1" t="s">
        <v>464</v>
      </c>
      <c r="CR72" s="1" t="s">
        <v>4</v>
      </c>
      <c r="CS72" s="1" t="s">
        <v>238</v>
      </c>
      <c r="CT72" s="1" t="s">
        <v>4</v>
      </c>
      <c r="CU72" s="1" t="s">
        <v>52</v>
      </c>
      <c r="CV72" s="1" t="s">
        <v>4</v>
      </c>
      <c r="CW72" s="1" t="s">
        <v>4</v>
      </c>
      <c r="CX72" s="1" t="s">
        <v>4</v>
      </c>
      <c r="CY72" s="1" t="s">
        <v>4</v>
      </c>
      <c r="CZ72" s="1" t="s">
        <v>4</v>
      </c>
      <c r="DG72">
        <v>5</v>
      </c>
      <c r="DH72" s="1" t="s">
        <v>28</v>
      </c>
      <c r="DI72" s="1" t="s">
        <v>88</v>
      </c>
      <c r="DJ72" s="1" t="s">
        <v>89</v>
      </c>
      <c r="DK72" s="1" t="s">
        <v>24</v>
      </c>
      <c r="DL72" s="1" t="s">
        <v>1</v>
      </c>
      <c r="DM72" s="1" t="s">
        <v>5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24</v>
      </c>
      <c r="DU72" s="1" t="s">
        <v>4</v>
      </c>
      <c r="DV72" s="1" t="s">
        <v>4</v>
      </c>
      <c r="EA72">
        <v>6</v>
      </c>
      <c r="EB72" s="1" t="s">
        <v>504</v>
      </c>
      <c r="EC72" s="1" t="s">
        <v>368</v>
      </c>
      <c r="ED72" s="1" t="s">
        <v>158</v>
      </c>
      <c r="EE72" s="1" t="s">
        <v>4</v>
      </c>
      <c r="EF72" s="1" t="s">
        <v>4</v>
      </c>
      <c r="EG72" s="1" t="s">
        <v>4</v>
      </c>
      <c r="EH72" s="1" t="s">
        <v>4</v>
      </c>
      <c r="EI72" s="1" t="s">
        <v>19</v>
      </c>
      <c r="EJ72" s="1" t="s">
        <v>1</v>
      </c>
      <c r="EK72" s="1" t="s">
        <v>5</v>
      </c>
      <c r="EL72" s="1" t="s">
        <v>5</v>
      </c>
      <c r="EM72" s="1" t="s">
        <v>4</v>
      </c>
      <c r="EN72" s="1" t="s">
        <v>4</v>
      </c>
      <c r="HW72">
        <v>4</v>
      </c>
      <c r="HX72" s="1" t="s">
        <v>133</v>
      </c>
      <c r="HY72" s="1" t="s">
        <v>158</v>
      </c>
    </row>
    <row r="73" spans="91:233">
      <c r="CM73">
        <v>4</v>
      </c>
      <c r="CN73" s="1" t="s">
        <v>408</v>
      </c>
      <c r="CO73" s="1" t="s">
        <v>465</v>
      </c>
      <c r="CP73" s="1" t="s">
        <v>466</v>
      </c>
      <c r="CQ73" s="1" t="s">
        <v>467</v>
      </c>
      <c r="CR73" s="1" t="s">
        <v>47</v>
      </c>
      <c r="CS73" s="1" t="s">
        <v>7</v>
      </c>
      <c r="CT73" s="1" t="s">
        <v>4</v>
      </c>
      <c r="CU73" s="1" t="s">
        <v>52</v>
      </c>
      <c r="CV73" s="1" t="s">
        <v>1</v>
      </c>
      <c r="CW73" s="1" t="s">
        <v>416</v>
      </c>
      <c r="CX73" s="1" t="s">
        <v>417</v>
      </c>
      <c r="CY73" s="1" t="s">
        <v>418</v>
      </c>
      <c r="CZ73" s="1" t="s">
        <v>419</v>
      </c>
      <c r="DG73">
        <v>5</v>
      </c>
      <c r="DH73" s="1" t="s">
        <v>28</v>
      </c>
      <c r="DI73" s="1" t="s">
        <v>90</v>
      </c>
      <c r="DJ73" s="1" t="s">
        <v>91</v>
      </c>
      <c r="DK73" s="1" t="s">
        <v>24</v>
      </c>
      <c r="DL73" s="1" t="s">
        <v>1</v>
      </c>
      <c r="DM73" s="1" t="s">
        <v>12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24</v>
      </c>
      <c r="DU73" s="1" t="s">
        <v>4</v>
      </c>
      <c r="DV73" s="1" t="s">
        <v>4</v>
      </c>
      <c r="EA73">
        <v>6</v>
      </c>
      <c r="EB73" s="1" t="s">
        <v>504</v>
      </c>
      <c r="EC73" s="1" t="s">
        <v>369</v>
      </c>
      <c r="ED73" s="1" t="s">
        <v>158</v>
      </c>
      <c r="EE73" s="1" t="s">
        <v>4</v>
      </c>
      <c r="EF73" s="1" t="s">
        <v>4</v>
      </c>
      <c r="EG73" s="1" t="s">
        <v>4</v>
      </c>
      <c r="EH73" s="1" t="s">
        <v>4</v>
      </c>
      <c r="EI73" s="1" t="s">
        <v>19</v>
      </c>
      <c r="EJ73" s="1" t="s">
        <v>1</v>
      </c>
      <c r="EK73" s="1" t="s">
        <v>5</v>
      </c>
      <c r="EL73" s="1" t="s">
        <v>5</v>
      </c>
      <c r="EM73" s="1" t="s">
        <v>4</v>
      </c>
      <c r="EN73" s="1" t="s">
        <v>4</v>
      </c>
      <c r="HW73">
        <v>4</v>
      </c>
      <c r="HX73" s="1" t="s">
        <v>134</v>
      </c>
      <c r="HY73" s="1" t="s">
        <v>4</v>
      </c>
    </row>
    <row r="74" spans="91:233">
      <c r="CM74">
        <v>4</v>
      </c>
      <c r="CN74" s="1" t="s">
        <v>408</v>
      </c>
      <c r="CO74" s="1" t="s">
        <v>468</v>
      </c>
      <c r="CP74" s="1" t="s">
        <v>66</v>
      </c>
      <c r="CQ74" s="1" t="s">
        <v>469</v>
      </c>
      <c r="CR74" s="1" t="s">
        <v>4</v>
      </c>
      <c r="CS74" s="1" t="s">
        <v>238</v>
      </c>
      <c r="CT74" s="1" t="s">
        <v>4</v>
      </c>
      <c r="CU74" s="1" t="s">
        <v>52</v>
      </c>
      <c r="CV74" s="1" t="s">
        <v>4</v>
      </c>
      <c r="CW74" s="1" t="s">
        <v>4</v>
      </c>
      <c r="CX74" s="1" t="s">
        <v>4</v>
      </c>
      <c r="CY74" s="1" t="s">
        <v>4</v>
      </c>
      <c r="CZ74" s="1" t="s">
        <v>4</v>
      </c>
      <c r="DG74">
        <v>5</v>
      </c>
      <c r="DH74" s="1" t="s">
        <v>28</v>
      </c>
      <c r="DI74" s="1" t="s">
        <v>92</v>
      </c>
      <c r="DJ74" s="1" t="s">
        <v>93</v>
      </c>
      <c r="DK74" s="1" t="s">
        <v>24</v>
      </c>
      <c r="DL74" s="1" t="s">
        <v>1</v>
      </c>
      <c r="DM74" s="1" t="s">
        <v>12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24</v>
      </c>
      <c r="DU74" s="1" t="s">
        <v>4</v>
      </c>
      <c r="DV74" s="1" t="s">
        <v>4</v>
      </c>
      <c r="EA74">
        <v>6</v>
      </c>
      <c r="EB74" s="1" t="s">
        <v>504</v>
      </c>
      <c r="EC74" s="1" t="s">
        <v>370</v>
      </c>
      <c r="ED74" s="1" t="s">
        <v>158</v>
      </c>
      <c r="EE74" s="1" t="s">
        <v>4</v>
      </c>
      <c r="EF74" s="1" t="s">
        <v>4</v>
      </c>
      <c r="EG74" s="1" t="s">
        <v>4</v>
      </c>
      <c r="EH74" s="1" t="s">
        <v>4</v>
      </c>
      <c r="EI74" s="1" t="s">
        <v>19</v>
      </c>
      <c r="EJ74" s="1" t="s">
        <v>1</v>
      </c>
      <c r="EK74" s="1" t="s">
        <v>5</v>
      </c>
      <c r="EL74" s="1" t="s">
        <v>5</v>
      </c>
      <c r="EM74" s="1" t="s">
        <v>4</v>
      </c>
      <c r="EN74" s="1" t="s">
        <v>4</v>
      </c>
      <c r="HW74">
        <v>4</v>
      </c>
      <c r="HX74" s="1" t="s">
        <v>135</v>
      </c>
      <c r="HY74" s="1" t="s">
        <v>470</v>
      </c>
    </row>
    <row r="75" spans="91:233">
      <c r="DG75">
        <v>5</v>
      </c>
      <c r="DH75" s="1" t="s">
        <v>13</v>
      </c>
      <c r="DI75" s="1" t="s">
        <v>74</v>
      </c>
      <c r="DJ75" s="1" t="s">
        <v>75</v>
      </c>
      <c r="DK75" s="1" t="s">
        <v>24</v>
      </c>
      <c r="DL75" s="1" t="s">
        <v>1</v>
      </c>
      <c r="DM75" s="1" t="s">
        <v>2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24</v>
      </c>
      <c r="DU75" s="1" t="s">
        <v>4</v>
      </c>
      <c r="DV75" s="1" t="s">
        <v>4</v>
      </c>
      <c r="EA75">
        <v>6</v>
      </c>
      <c r="EB75" s="1" t="s">
        <v>504</v>
      </c>
      <c r="EC75" s="1" t="s">
        <v>371</v>
      </c>
      <c r="ED75" s="1" t="s">
        <v>158</v>
      </c>
      <c r="EE75" s="1" t="s">
        <v>4</v>
      </c>
      <c r="EF75" s="1" t="s">
        <v>4</v>
      </c>
      <c r="EG75" s="1" t="s">
        <v>4</v>
      </c>
      <c r="EH75" s="1" t="s">
        <v>4</v>
      </c>
      <c r="EI75" s="1" t="s">
        <v>19</v>
      </c>
      <c r="EJ75" s="1" t="s">
        <v>1</v>
      </c>
      <c r="EK75" s="1" t="s">
        <v>5</v>
      </c>
      <c r="EL75" s="1" t="s">
        <v>5</v>
      </c>
      <c r="EM75" s="1" t="s">
        <v>4</v>
      </c>
      <c r="EN75" s="1" t="s">
        <v>4</v>
      </c>
      <c r="HW75">
        <v>4</v>
      </c>
      <c r="HX75" s="1" t="s">
        <v>136</v>
      </c>
      <c r="HY75" s="1" t="s">
        <v>378</v>
      </c>
    </row>
    <row r="76" spans="91:233">
      <c r="DG76">
        <v>5</v>
      </c>
      <c r="DH76" s="1" t="s">
        <v>13</v>
      </c>
      <c r="DI76" s="1" t="s">
        <v>94</v>
      </c>
      <c r="DJ76" s="1" t="s">
        <v>95</v>
      </c>
      <c r="DK76" s="1" t="s">
        <v>24</v>
      </c>
      <c r="DL76" s="1" t="s">
        <v>1</v>
      </c>
      <c r="DM76" s="1" t="s">
        <v>5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24</v>
      </c>
      <c r="DU76" s="1" t="s">
        <v>4</v>
      </c>
      <c r="DV76" s="1" t="s">
        <v>4</v>
      </c>
      <c r="EA76">
        <v>6</v>
      </c>
      <c r="EB76" s="1" t="s">
        <v>504</v>
      </c>
      <c r="EC76" s="1" t="s">
        <v>372</v>
      </c>
      <c r="ED76" s="1" t="s">
        <v>158</v>
      </c>
      <c r="EE76" s="1" t="s">
        <v>4</v>
      </c>
      <c r="EF76" s="1" t="s">
        <v>4</v>
      </c>
      <c r="EG76" s="1" t="s">
        <v>4</v>
      </c>
      <c r="EH76" s="1" t="s">
        <v>4</v>
      </c>
      <c r="EI76" s="1" t="s">
        <v>19</v>
      </c>
      <c r="EJ76" s="1" t="s">
        <v>1</v>
      </c>
      <c r="EK76" s="1" t="s">
        <v>5</v>
      </c>
      <c r="EL76" s="1" t="s">
        <v>5</v>
      </c>
      <c r="EM76" s="1" t="s">
        <v>4</v>
      </c>
      <c r="EN76" s="1" t="s">
        <v>4</v>
      </c>
      <c r="HW76">
        <v>4</v>
      </c>
      <c r="HX76" s="1" t="s">
        <v>471</v>
      </c>
      <c r="HY76" s="1" t="s">
        <v>472</v>
      </c>
    </row>
    <row r="77" spans="91:233">
      <c r="DG77">
        <v>5</v>
      </c>
      <c r="DH77" s="1" t="s">
        <v>13</v>
      </c>
      <c r="DI77" s="1" t="s">
        <v>96</v>
      </c>
      <c r="DJ77" s="1" t="s">
        <v>97</v>
      </c>
      <c r="DK77" s="1" t="s">
        <v>24</v>
      </c>
      <c r="DL77" s="1" t="s">
        <v>1</v>
      </c>
      <c r="DM77" s="1" t="s">
        <v>12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24</v>
      </c>
      <c r="DU77" s="1" t="s">
        <v>4</v>
      </c>
      <c r="DV77" s="1" t="s">
        <v>4</v>
      </c>
      <c r="EA77">
        <v>6</v>
      </c>
      <c r="EB77" s="1" t="s">
        <v>504</v>
      </c>
      <c r="EC77" s="1" t="s">
        <v>373</v>
      </c>
      <c r="ED77" s="1" t="s">
        <v>158</v>
      </c>
      <c r="EE77" s="1" t="s">
        <v>4</v>
      </c>
      <c r="EF77" s="1" t="s">
        <v>4</v>
      </c>
      <c r="EG77" s="1" t="s">
        <v>4</v>
      </c>
      <c r="EH77" s="1" t="s">
        <v>4</v>
      </c>
      <c r="EI77" s="1" t="s">
        <v>19</v>
      </c>
      <c r="EJ77" s="1" t="s">
        <v>1</v>
      </c>
      <c r="EK77" s="1" t="s">
        <v>5</v>
      </c>
      <c r="EL77" s="1" t="s">
        <v>5</v>
      </c>
      <c r="EM77" s="1" t="s">
        <v>4</v>
      </c>
      <c r="EN77" s="1" t="s">
        <v>4</v>
      </c>
      <c r="HW77">
        <v>4</v>
      </c>
      <c r="HX77" s="1" t="s">
        <v>137</v>
      </c>
      <c r="HY77" s="1" t="s">
        <v>4</v>
      </c>
    </row>
    <row r="78" spans="91:233">
      <c r="DG78">
        <v>5</v>
      </c>
      <c r="DH78" s="1" t="s">
        <v>13</v>
      </c>
      <c r="DI78" s="1" t="s">
        <v>98</v>
      </c>
      <c r="DJ78" s="1" t="s">
        <v>99</v>
      </c>
      <c r="DK78" s="1" t="s">
        <v>24</v>
      </c>
      <c r="DL78" s="1" t="s">
        <v>1</v>
      </c>
      <c r="DM78" s="1" t="s">
        <v>2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24</v>
      </c>
      <c r="DU78" s="1" t="s">
        <v>4</v>
      </c>
      <c r="DV78" s="1" t="s">
        <v>4</v>
      </c>
      <c r="EA78">
        <v>6</v>
      </c>
      <c r="EB78" s="1" t="s">
        <v>504</v>
      </c>
      <c r="EC78" s="1" t="s">
        <v>374</v>
      </c>
      <c r="ED78" s="1" t="s">
        <v>158</v>
      </c>
      <c r="EE78" s="1" t="s">
        <v>4</v>
      </c>
      <c r="EF78" s="1" t="s">
        <v>4</v>
      </c>
      <c r="EG78" s="1" t="s">
        <v>4</v>
      </c>
      <c r="EH78" s="1" t="s">
        <v>4</v>
      </c>
      <c r="EI78" s="1" t="s">
        <v>19</v>
      </c>
      <c r="EJ78" s="1" t="s">
        <v>1</v>
      </c>
      <c r="EK78" s="1" t="s">
        <v>5</v>
      </c>
      <c r="EL78" s="1" t="s">
        <v>5</v>
      </c>
      <c r="EM78" s="1" t="s">
        <v>4</v>
      </c>
      <c r="EN78" s="1" t="s">
        <v>4</v>
      </c>
      <c r="HW78">
        <v>4</v>
      </c>
      <c r="HX78" s="1" t="s">
        <v>138</v>
      </c>
      <c r="HY78" s="1" t="s">
        <v>12</v>
      </c>
    </row>
    <row r="79" spans="91:233">
      <c r="DG79">
        <v>5</v>
      </c>
      <c r="DH79" s="1" t="s">
        <v>39</v>
      </c>
      <c r="DI79" s="1" t="s">
        <v>80</v>
      </c>
      <c r="DJ79" s="1" t="s">
        <v>81</v>
      </c>
      <c r="DK79" s="1" t="s">
        <v>24</v>
      </c>
      <c r="DL79" s="1" t="s">
        <v>1</v>
      </c>
      <c r="DM79" s="1" t="s">
        <v>12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24</v>
      </c>
      <c r="DU79" s="1" t="s">
        <v>4</v>
      </c>
      <c r="DV79" s="1" t="s">
        <v>4</v>
      </c>
      <c r="EA79">
        <v>6</v>
      </c>
      <c r="EB79" s="1" t="s">
        <v>504</v>
      </c>
      <c r="EC79" s="1" t="s">
        <v>375</v>
      </c>
      <c r="ED79" s="1" t="s">
        <v>158</v>
      </c>
      <c r="EE79" s="1" t="s">
        <v>4</v>
      </c>
      <c r="EF79" s="1" t="s">
        <v>4</v>
      </c>
      <c r="EG79" s="1" t="s">
        <v>4</v>
      </c>
      <c r="EH79" s="1" t="s">
        <v>4</v>
      </c>
      <c r="EI79" s="1" t="s">
        <v>19</v>
      </c>
      <c r="EJ79" s="1" t="s">
        <v>1</v>
      </c>
      <c r="EK79" s="1" t="s">
        <v>5</v>
      </c>
      <c r="EL79" s="1" t="s">
        <v>5</v>
      </c>
      <c r="EM79" s="1" t="s">
        <v>4</v>
      </c>
      <c r="EN79" s="1" t="s">
        <v>4</v>
      </c>
      <c r="HW79">
        <v>4</v>
      </c>
      <c r="HX79" s="1" t="s">
        <v>139</v>
      </c>
      <c r="HY79" s="1" t="s">
        <v>4</v>
      </c>
    </row>
    <row r="80" spans="91:233">
      <c r="DG80">
        <v>5</v>
      </c>
      <c r="DH80" s="1" t="s">
        <v>39</v>
      </c>
      <c r="DI80" s="1" t="s">
        <v>82</v>
      </c>
      <c r="DJ80" s="1" t="s">
        <v>83</v>
      </c>
      <c r="DK80" s="1" t="s">
        <v>24</v>
      </c>
      <c r="DL80" s="1" t="s">
        <v>1</v>
      </c>
      <c r="DM80" s="1" t="s">
        <v>12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24</v>
      </c>
      <c r="DU80" s="1" t="s">
        <v>4</v>
      </c>
      <c r="DV80" s="1" t="s">
        <v>4</v>
      </c>
      <c r="EA80">
        <v>6</v>
      </c>
      <c r="EB80" s="1" t="s">
        <v>504</v>
      </c>
      <c r="EC80" s="1" t="s">
        <v>376</v>
      </c>
      <c r="ED80" s="1" t="s">
        <v>158</v>
      </c>
      <c r="EE80" s="1" t="s">
        <v>4</v>
      </c>
      <c r="EF80" s="1" t="s">
        <v>4</v>
      </c>
      <c r="EG80" s="1" t="s">
        <v>4</v>
      </c>
      <c r="EH80" s="1" t="s">
        <v>4</v>
      </c>
      <c r="EI80" s="1" t="s">
        <v>19</v>
      </c>
      <c r="EJ80" s="1" t="s">
        <v>1</v>
      </c>
      <c r="EK80" s="1" t="s">
        <v>5</v>
      </c>
      <c r="EL80" s="1" t="s">
        <v>5</v>
      </c>
      <c r="EM80" s="1" t="s">
        <v>4</v>
      </c>
      <c r="EN80" s="1" t="s">
        <v>4</v>
      </c>
      <c r="HW80">
        <v>4</v>
      </c>
      <c r="HX80" s="1" t="s">
        <v>140</v>
      </c>
      <c r="HY80" s="1" t="s">
        <v>408</v>
      </c>
    </row>
    <row r="81" spans="111:233">
      <c r="DG81">
        <v>5</v>
      </c>
      <c r="DH81" s="1" t="s">
        <v>39</v>
      </c>
      <c r="DI81" s="1" t="s">
        <v>84</v>
      </c>
      <c r="DJ81" s="1" t="s">
        <v>85</v>
      </c>
      <c r="DK81" s="1" t="s">
        <v>24</v>
      </c>
      <c r="DL81" s="1" t="s">
        <v>1</v>
      </c>
      <c r="DM81" s="1" t="s">
        <v>12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24</v>
      </c>
      <c r="DU81" s="1" t="s">
        <v>4</v>
      </c>
      <c r="DV81" s="1" t="s">
        <v>4</v>
      </c>
      <c r="EA81">
        <v>6</v>
      </c>
      <c r="EB81" s="1" t="s">
        <v>504</v>
      </c>
      <c r="EC81" s="1" t="s">
        <v>377</v>
      </c>
      <c r="ED81" s="1" t="s">
        <v>158</v>
      </c>
      <c r="EE81" s="1" t="s">
        <v>4</v>
      </c>
      <c r="EF81" s="1" t="s">
        <v>4</v>
      </c>
      <c r="EG81" s="1" t="s">
        <v>4</v>
      </c>
      <c r="EH81" s="1" t="s">
        <v>4</v>
      </c>
      <c r="EI81" s="1" t="s">
        <v>19</v>
      </c>
      <c r="EJ81" s="1" t="s">
        <v>1</v>
      </c>
      <c r="EK81" s="1" t="s">
        <v>5</v>
      </c>
      <c r="EL81" s="1" t="s">
        <v>5</v>
      </c>
      <c r="EM81" s="1" t="s">
        <v>4</v>
      </c>
      <c r="EN81" s="1" t="s">
        <v>4</v>
      </c>
      <c r="HW81">
        <v>4</v>
      </c>
      <c r="HX81" s="1" t="s">
        <v>141</v>
      </c>
      <c r="HY81" s="1" t="s">
        <v>4</v>
      </c>
    </row>
    <row r="82" spans="111:233">
      <c r="DG82">
        <v>5</v>
      </c>
      <c r="DH82" s="1" t="s">
        <v>39</v>
      </c>
      <c r="DI82" s="1" t="s">
        <v>100</v>
      </c>
      <c r="DJ82" s="1" t="s">
        <v>101</v>
      </c>
      <c r="DK82" s="1" t="s">
        <v>24</v>
      </c>
      <c r="DL82" s="1" t="s">
        <v>1</v>
      </c>
      <c r="DM82" s="1" t="s">
        <v>12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24</v>
      </c>
      <c r="DU82" s="1" t="s">
        <v>4</v>
      </c>
      <c r="DV82" s="1" t="s">
        <v>4</v>
      </c>
      <c r="EA82">
        <v>5</v>
      </c>
      <c r="EB82" s="1" t="s">
        <v>414</v>
      </c>
      <c r="EC82" s="1" t="s">
        <v>157</v>
      </c>
      <c r="ED82" s="1" t="s">
        <v>158</v>
      </c>
      <c r="EE82" s="1" t="s">
        <v>5</v>
      </c>
      <c r="EF82" s="1" t="s">
        <v>4</v>
      </c>
      <c r="EG82" s="1" t="s">
        <v>4</v>
      </c>
      <c r="EH82" s="1" t="s">
        <v>4</v>
      </c>
      <c r="EI82" s="1" t="s">
        <v>19</v>
      </c>
      <c r="EJ82" s="1" t="s">
        <v>1</v>
      </c>
      <c r="EK82" s="1" t="s">
        <v>2</v>
      </c>
      <c r="EL82" s="1" t="s">
        <v>5</v>
      </c>
      <c r="EM82" s="1" t="s">
        <v>4</v>
      </c>
      <c r="EN82" s="1" t="s">
        <v>4</v>
      </c>
      <c r="HW82">
        <v>4</v>
      </c>
      <c r="HX82" s="1" t="s">
        <v>473</v>
      </c>
      <c r="HY82" s="1" t="s">
        <v>4</v>
      </c>
    </row>
    <row r="83" spans="111:233">
      <c r="DG83">
        <v>5</v>
      </c>
      <c r="DH83" s="1" t="s">
        <v>39</v>
      </c>
      <c r="DI83" s="1" t="s">
        <v>102</v>
      </c>
      <c r="DJ83" s="1" t="s">
        <v>103</v>
      </c>
      <c r="DK83" s="1" t="s">
        <v>24</v>
      </c>
      <c r="DL83" s="1" t="s">
        <v>1</v>
      </c>
      <c r="DM83" s="1" t="s">
        <v>12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24</v>
      </c>
      <c r="DU83" s="1" t="s">
        <v>4</v>
      </c>
      <c r="DV83" s="1" t="s">
        <v>4</v>
      </c>
      <c r="EA83">
        <v>5</v>
      </c>
      <c r="EB83" s="1" t="s">
        <v>420</v>
      </c>
      <c r="EC83" s="1" t="s">
        <v>157</v>
      </c>
      <c r="ED83" s="1" t="s">
        <v>158</v>
      </c>
      <c r="EE83" s="1" t="s">
        <v>4</v>
      </c>
      <c r="EF83" s="1" t="s">
        <v>4</v>
      </c>
      <c r="EG83" s="1" t="s">
        <v>4</v>
      </c>
      <c r="EH83" s="1" t="s">
        <v>4</v>
      </c>
      <c r="EI83" s="1" t="s">
        <v>19</v>
      </c>
      <c r="EJ83" s="1" t="s">
        <v>1</v>
      </c>
      <c r="EK83" s="1" t="s">
        <v>475</v>
      </c>
      <c r="EL83" s="1" t="s">
        <v>5</v>
      </c>
      <c r="EM83" s="1" t="s">
        <v>4</v>
      </c>
      <c r="EN83" s="1" t="s">
        <v>4</v>
      </c>
      <c r="HW83">
        <v>4</v>
      </c>
      <c r="HX83" s="1" t="s">
        <v>142</v>
      </c>
      <c r="HY83" s="1" t="s">
        <v>4</v>
      </c>
    </row>
    <row r="84" spans="111:233">
      <c r="DG84">
        <v>5</v>
      </c>
      <c r="DH84" s="1" t="s">
        <v>39</v>
      </c>
      <c r="DI84" s="1" t="s">
        <v>104</v>
      </c>
      <c r="DJ84" s="1" t="s">
        <v>105</v>
      </c>
      <c r="DK84" s="1" t="s">
        <v>24</v>
      </c>
      <c r="DL84" s="1" t="s">
        <v>1</v>
      </c>
      <c r="DM84" s="1" t="s">
        <v>12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24</v>
      </c>
      <c r="DU84" s="1" t="s">
        <v>4</v>
      </c>
      <c r="DV84" s="1" t="s">
        <v>4</v>
      </c>
      <c r="EA84">
        <v>5</v>
      </c>
      <c r="EB84" s="1" t="s">
        <v>421</v>
      </c>
      <c r="EC84" s="1" t="s">
        <v>157</v>
      </c>
      <c r="ED84" s="1" t="s">
        <v>158</v>
      </c>
      <c r="EE84" s="1" t="s">
        <v>5</v>
      </c>
      <c r="EF84" s="1" t="s">
        <v>4</v>
      </c>
      <c r="EG84" s="1" t="s">
        <v>4</v>
      </c>
      <c r="EH84" s="1" t="s">
        <v>4</v>
      </c>
      <c r="EI84" s="1" t="s">
        <v>19</v>
      </c>
      <c r="EJ84" s="1" t="s">
        <v>1</v>
      </c>
      <c r="EK84" s="1" t="s">
        <v>12</v>
      </c>
      <c r="EL84" s="1" t="s">
        <v>5</v>
      </c>
      <c r="EM84" s="1" t="s">
        <v>4</v>
      </c>
      <c r="EN84" s="1" t="s">
        <v>4</v>
      </c>
      <c r="HW84">
        <v>4</v>
      </c>
      <c r="HX84" s="1" t="s">
        <v>143</v>
      </c>
      <c r="HY84" s="1" t="s">
        <v>4</v>
      </c>
    </row>
    <row r="85" spans="111:233">
      <c r="DG85">
        <v>5</v>
      </c>
      <c r="DH85" s="1" t="s">
        <v>39</v>
      </c>
      <c r="DI85" s="1" t="s">
        <v>106</v>
      </c>
      <c r="DJ85" s="1" t="s">
        <v>107</v>
      </c>
      <c r="DK85" s="1" t="s">
        <v>24</v>
      </c>
      <c r="DL85" s="1" t="s">
        <v>1</v>
      </c>
      <c r="DM85" s="1" t="s">
        <v>12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24</v>
      </c>
      <c r="DU85" s="1" t="s">
        <v>4</v>
      </c>
      <c r="DV85" s="1" t="s">
        <v>4</v>
      </c>
      <c r="EA85">
        <v>5</v>
      </c>
      <c r="EB85" s="1" t="s">
        <v>424</v>
      </c>
      <c r="EC85" s="1" t="s">
        <v>157</v>
      </c>
      <c r="ED85" s="1" t="s">
        <v>158</v>
      </c>
      <c r="EE85" s="1" t="s">
        <v>5</v>
      </c>
      <c r="EF85" s="1" t="s">
        <v>4</v>
      </c>
      <c r="EG85" s="1" t="s">
        <v>4</v>
      </c>
      <c r="EH85" s="1" t="s">
        <v>4</v>
      </c>
      <c r="EI85" s="1" t="s">
        <v>19</v>
      </c>
      <c r="EJ85" s="1" t="s">
        <v>1</v>
      </c>
      <c r="EK85" s="1" t="s">
        <v>240</v>
      </c>
      <c r="EL85" s="1" t="s">
        <v>5</v>
      </c>
      <c r="EM85" s="1" t="s">
        <v>4</v>
      </c>
      <c r="EN85" s="1" t="s">
        <v>4</v>
      </c>
      <c r="HW85">
        <v>4</v>
      </c>
      <c r="HX85" s="1" t="s">
        <v>144</v>
      </c>
      <c r="HY85" s="1" t="s">
        <v>4</v>
      </c>
    </row>
    <row r="86" spans="111:233">
      <c r="DG86">
        <v>5</v>
      </c>
      <c r="DH86" s="1" t="s">
        <v>39</v>
      </c>
      <c r="DI86" s="1" t="s">
        <v>108</v>
      </c>
      <c r="DJ86" s="1" t="s">
        <v>109</v>
      </c>
      <c r="DK86" s="1" t="s">
        <v>24</v>
      </c>
      <c r="DL86" s="1" t="s">
        <v>1</v>
      </c>
      <c r="DM86" s="1" t="s">
        <v>12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24</v>
      </c>
      <c r="DU86" s="1" t="s">
        <v>4</v>
      </c>
      <c r="DV86" s="1" t="s">
        <v>4</v>
      </c>
      <c r="EA86">
        <v>5</v>
      </c>
      <c r="EB86" s="1" t="s">
        <v>427</v>
      </c>
      <c r="EC86" s="1" t="s">
        <v>157</v>
      </c>
      <c r="ED86" s="1" t="s">
        <v>158</v>
      </c>
      <c r="EE86" s="1" t="s">
        <v>5</v>
      </c>
      <c r="EF86" s="1" t="s">
        <v>4</v>
      </c>
      <c r="EG86" s="1" t="s">
        <v>4</v>
      </c>
      <c r="EH86" s="1" t="s">
        <v>4</v>
      </c>
      <c r="EI86" s="1" t="s">
        <v>19</v>
      </c>
      <c r="EJ86" s="1" t="s">
        <v>1</v>
      </c>
      <c r="EK86" s="1" t="s">
        <v>129</v>
      </c>
      <c r="EL86" s="1" t="s">
        <v>5</v>
      </c>
      <c r="EM86" s="1" t="s">
        <v>4</v>
      </c>
      <c r="EN86" s="1" t="s">
        <v>4</v>
      </c>
      <c r="HW86">
        <v>4</v>
      </c>
      <c r="HX86" s="1" t="s">
        <v>145</v>
      </c>
      <c r="HY86" s="1" t="s">
        <v>4</v>
      </c>
    </row>
    <row r="87" spans="111:233">
      <c r="DG87">
        <v>5</v>
      </c>
      <c r="DH87" s="1" t="s">
        <v>39</v>
      </c>
      <c r="DI87" s="1" t="s">
        <v>110</v>
      </c>
      <c r="DJ87" s="1" t="s">
        <v>111</v>
      </c>
      <c r="DK87" s="1" t="s">
        <v>24</v>
      </c>
      <c r="DL87" s="1" t="s">
        <v>1</v>
      </c>
      <c r="DM87" s="1" t="s">
        <v>158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24</v>
      </c>
      <c r="DU87" s="1" t="s">
        <v>4</v>
      </c>
      <c r="DV87" s="1" t="s">
        <v>4</v>
      </c>
      <c r="EA87">
        <v>5</v>
      </c>
      <c r="EB87" s="1" t="s">
        <v>430</v>
      </c>
      <c r="EC87" s="1" t="s">
        <v>157</v>
      </c>
      <c r="ED87" s="1" t="s">
        <v>158</v>
      </c>
      <c r="EE87" s="1" t="s">
        <v>5</v>
      </c>
      <c r="EF87" s="1" t="s">
        <v>4</v>
      </c>
      <c r="EG87" s="1" t="s">
        <v>4</v>
      </c>
      <c r="EH87" s="1" t="s">
        <v>4</v>
      </c>
      <c r="EI87" s="1" t="s">
        <v>19</v>
      </c>
      <c r="EJ87" s="1" t="s">
        <v>1</v>
      </c>
      <c r="EK87" s="1" t="s">
        <v>263</v>
      </c>
      <c r="EL87" s="1" t="s">
        <v>5</v>
      </c>
      <c r="EM87" s="1" t="s">
        <v>4</v>
      </c>
      <c r="EN87" s="1" t="s">
        <v>4</v>
      </c>
      <c r="HW87">
        <v>4</v>
      </c>
      <c r="HX87" s="1" t="s">
        <v>146</v>
      </c>
      <c r="HY87" s="1" t="s">
        <v>4</v>
      </c>
    </row>
    <row r="88" spans="111:233">
      <c r="DG88">
        <v>5</v>
      </c>
      <c r="DH88" s="1" t="s">
        <v>39</v>
      </c>
      <c r="DI88" s="1" t="s">
        <v>112</v>
      </c>
      <c r="DJ88" s="1" t="s">
        <v>113</v>
      </c>
      <c r="DK88" s="1" t="s">
        <v>24</v>
      </c>
      <c r="DL88" s="1" t="s">
        <v>1</v>
      </c>
      <c r="DM88" s="1" t="s">
        <v>12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24</v>
      </c>
      <c r="DU88" s="1" t="s">
        <v>4</v>
      </c>
      <c r="DV88" s="1" t="s">
        <v>4</v>
      </c>
      <c r="EA88">
        <v>5</v>
      </c>
      <c r="EB88" s="1" t="s">
        <v>433</v>
      </c>
      <c r="EC88" s="1" t="s">
        <v>157</v>
      </c>
      <c r="ED88" s="1" t="s">
        <v>158</v>
      </c>
      <c r="EE88" s="1" t="s">
        <v>5</v>
      </c>
      <c r="EF88" s="1" t="s">
        <v>4</v>
      </c>
      <c r="EG88" s="1" t="s">
        <v>4</v>
      </c>
      <c r="EH88" s="1" t="s">
        <v>4</v>
      </c>
      <c r="EI88" s="1" t="s">
        <v>19</v>
      </c>
      <c r="EJ88" s="1" t="s">
        <v>1</v>
      </c>
      <c r="EK88" s="1" t="s">
        <v>219</v>
      </c>
      <c r="EL88" s="1" t="s">
        <v>5</v>
      </c>
      <c r="EM88" s="1" t="s">
        <v>4</v>
      </c>
      <c r="EN88" s="1" t="s">
        <v>4</v>
      </c>
      <c r="HW88">
        <v>4</v>
      </c>
      <c r="HX88" s="1" t="s">
        <v>147</v>
      </c>
      <c r="HY88" s="1" t="s">
        <v>4</v>
      </c>
    </row>
    <row r="89" spans="111:233">
      <c r="DG89">
        <v>5</v>
      </c>
      <c r="DH89" s="1" t="s">
        <v>45</v>
      </c>
      <c r="DI89" s="1" t="s">
        <v>114</v>
      </c>
      <c r="DJ89" s="1" t="s">
        <v>115</v>
      </c>
      <c r="DK89" s="1" t="s">
        <v>24</v>
      </c>
      <c r="DL89" s="1" t="s">
        <v>1</v>
      </c>
      <c r="DM89" s="1" t="s">
        <v>12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24</v>
      </c>
      <c r="DU89" s="1" t="s">
        <v>4</v>
      </c>
      <c r="DV89" s="1" t="s">
        <v>4</v>
      </c>
      <c r="EA89">
        <v>5</v>
      </c>
      <c r="EB89" s="1" t="s">
        <v>436</v>
      </c>
      <c r="EC89" s="1" t="s">
        <v>157</v>
      </c>
      <c r="ED89" s="1" t="s">
        <v>158</v>
      </c>
      <c r="EE89" s="1" t="s">
        <v>5</v>
      </c>
      <c r="EF89" s="1" t="s">
        <v>4</v>
      </c>
      <c r="EG89" s="1" t="s">
        <v>4</v>
      </c>
      <c r="EH89" s="1" t="s">
        <v>4</v>
      </c>
      <c r="EI89" s="1" t="s">
        <v>19</v>
      </c>
      <c r="EJ89" s="1" t="s">
        <v>1</v>
      </c>
      <c r="EK89" s="1" t="s">
        <v>221</v>
      </c>
      <c r="EL89" s="1" t="s">
        <v>5</v>
      </c>
      <c r="EM89" s="1" t="s">
        <v>4</v>
      </c>
      <c r="EN89" s="1" t="s">
        <v>4</v>
      </c>
      <c r="HW89">
        <v>4</v>
      </c>
      <c r="HX89" s="1" t="s">
        <v>148</v>
      </c>
      <c r="HY89" s="1" t="s">
        <v>19</v>
      </c>
    </row>
    <row r="90" spans="111:233">
      <c r="DG90">
        <v>5</v>
      </c>
      <c r="DH90" s="1" t="s">
        <v>45</v>
      </c>
      <c r="DI90" s="1" t="s">
        <v>116</v>
      </c>
      <c r="DJ90" s="1" t="s">
        <v>117</v>
      </c>
      <c r="DK90" s="1" t="s">
        <v>24</v>
      </c>
      <c r="DL90" s="1" t="s">
        <v>1</v>
      </c>
      <c r="DM90" s="1" t="s">
        <v>12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24</v>
      </c>
      <c r="DU90" s="1" t="s">
        <v>4</v>
      </c>
      <c r="DV90" s="1" t="s">
        <v>4</v>
      </c>
      <c r="EA90">
        <v>5</v>
      </c>
      <c r="EB90" s="1" t="s">
        <v>440</v>
      </c>
      <c r="EC90" s="1" t="s">
        <v>157</v>
      </c>
      <c r="ED90" s="1" t="s">
        <v>158</v>
      </c>
      <c r="EE90" s="1" t="s">
        <v>5</v>
      </c>
      <c r="EF90" s="1" t="s">
        <v>4</v>
      </c>
      <c r="EG90" s="1" t="s">
        <v>4</v>
      </c>
      <c r="EH90" s="1" t="s">
        <v>4</v>
      </c>
      <c r="EI90" s="1" t="s">
        <v>19</v>
      </c>
      <c r="EJ90" s="1" t="s">
        <v>1</v>
      </c>
      <c r="EK90" s="1" t="s">
        <v>48</v>
      </c>
      <c r="EL90" s="1" t="s">
        <v>5</v>
      </c>
      <c r="EM90" s="1" t="s">
        <v>4</v>
      </c>
      <c r="EN90" s="1" t="s">
        <v>4</v>
      </c>
      <c r="HW90">
        <v>4</v>
      </c>
      <c r="HX90" s="1" t="s">
        <v>149</v>
      </c>
      <c r="HY90" s="1" t="s">
        <v>19</v>
      </c>
    </row>
    <row r="91" spans="111:233">
      <c r="DG91">
        <v>5</v>
      </c>
      <c r="DH91" s="1" t="s">
        <v>45</v>
      </c>
      <c r="DI91" s="1" t="s">
        <v>118</v>
      </c>
      <c r="DJ91" s="1" t="s">
        <v>119</v>
      </c>
      <c r="DK91" s="1" t="s">
        <v>24</v>
      </c>
      <c r="DL91" s="1" t="s">
        <v>1</v>
      </c>
      <c r="DM91" s="1" t="s">
        <v>12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24</v>
      </c>
      <c r="DU91" s="1" t="s">
        <v>4</v>
      </c>
      <c r="DV91" s="1" t="s">
        <v>4</v>
      </c>
      <c r="EA91">
        <v>5</v>
      </c>
      <c r="EB91" s="1" t="s">
        <v>445</v>
      </c>
      <c r="EC91" s="1" t="s">
        <v>157</v>
      </c>
      <c r="ED91" s="1" t="s">
        <v>158</v>
      </c>
      <c r="EE91" s="1" t="s">
        <v>5</v>
      </c>
      <c r="EF91" s="1" t="s">
        <v>4</v>
      </c>
      <c r="EG91" s="1" t="s">
        <v>4</v>
      </c>
      <c r="EH91" s="1" t="s">
        <v>4</v>
      </c>
      <c r="EI91" s="1" t="s">
        <v>19</v>
      </c>
      <c r="EJ91" s="1" t="s">
        <v>1</v>
      </c>
      <c r="EK91" s="1" t="s">
        <v>362</v>
      </c>
      <c r="EL91" s="1" t="s">
        <v>5</v>
      </c>
      <c r="EM91" s="1" t="s">
        <v>4</v>
      </c>
      <c r="EN91" s="1" t="s">
        <v>4</v>
      </c>
      <c r="HW91">
        <v>4</v>
      </c>
      <c r="HX91" s="1" t="s">
        <v>150</v>
      </c>
      <c r="HY91" s="1" t="s">
        <v>470</v>
      </c>
    </row>
    <row r="92" spans="111:233">
      <c r="DG92">
        <v>5</v>
      </c>
      <c r="DH92" s="1" t="s">
        <v>45</v>
      </c>
      <c r="DI92" s="1" t="s">
        <v>120</v>
      </c>
      <c r="DJ92" s="1" t="s">
        <v>121</v>
      </c>
      <c r="DK92" s="1" t="s">
        <v>24</v>
      </c>
      <c r="DL92" s="1" t="s">
        <v>1</v>
      </c>
      <c r="DM92" s="1" t="s">
        <v>12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24</v>
      </c>
      <c r="DU92" s="1" t="s">
        <v>4</v>
      </c>
      <c r="DV92" s="1" t="s">
        <v>4</v>
      </c>
      <c r="EA92">
        <v>5</v>
      </c>
      <c r="EB92" s="1" t="s">
        <v>450</v>
      </c>
      <c r="EC92" s="1" t="s">
        <v>157</v>
      </c>
      <c r="ED92" s="1" t="s">
        <v>158</v>
      </c>
      <c r="EE92" s="1" t="s">
        <v>5</v>
      </c>
      <c r="EF92" s="1" t="s">
        <v>4</v>
      </c>
      <c r="EG92" s="1" t="s">
        <v>4</v>
      </c>
      <c r="EH92" s="1" t="s">
        <v>4</v>
      </c>
      <c r="EI92" s="1" t="s">
        <v>19</v>
      </c>
      <c r="EJ92" s="1" t="s">
        <v>1</v>
      </c>
      <c r="EK92" s="1" t="s">
        <v>476</v>
      </c>
      <c r="EL92" s="1" t="s">
        <v>5</v>
      </c>
      <c r="EM92" s="1" t="s">
        <v>4</v>
      </c>
      <c r="EN92" s="1" t="s">
        <v>4</v>
      </c>
      <c r="HW92">
        <v>4</v>
      </c>
      <c r="HX92" s="1" t="s">
        <v>151</v>
      </c>
      <c r="HY92" s="1" t="s">
        <v>4</v>
      </c>
    </row>
    <row r="93" spans="111:233">
      <c r="DG93">
        <v>5</v>
      </c>
      <c r="DH93" s="1" t="s">
        <v>45</v>
      </c>
      <c r="DI93" s="1" t="s">
        <v>122</v>
      </c>
      <c r="DJ93" s="1" t="s">
        <v>29</v>
      </c>
      <c r="DK93" s="1" t="s">
        <v>24</v>
      </c>
      <c r="DL93" s="1" t="s">
        <v>1</v>
      </c>
      <c r="DM93" s="1" t="s">
        <v>2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24</v>
      </c>
      <c r="DU93" s="1" t="s">
        <v>4</v>
      </c>
      <c r="DV93" s="1" t="s">
        <v>4</v>
      </c>
      <c r="EA93">
        <v>5</v>
      </c>
      <c r="EB93" s="1" t="s">
        <v>455</v>
      </c>
      <c r="EC93" s="1" t="s">
        <v>157</v>
      </c>
      <c r="ED93" s="1" t="s">
        <v>158</v>
      </c>
      <c r="EE93" s="1" t="s">
        <v>5</v>
      </c>
      <c r="EF93" s="1" t="s">
        <v>4</v>
      </c>
      <c r="EG93" s="1" t="s">
        <v>4</v>
      </c>
      <c r="EH93" s="1" t="s">
        <v>4</v>
      </c>
      <c r="EI93" s="1" t="s">
        <v>19</v>
      </c>
      <c r="EJ93" s="1" t="s">
        <v>1</v>
      </c>
      <c r="EK93" s="1" t="s">
        <v>383</v>
      </c>
      <c r="EL93" s="1" t="s">
        <v>5</v>
      </c>
      <c r="EM93" s="1" t="s">
        <v>4</v>
      </c>
      <c r="EN93" s="1" t="s">
        <v>4</v>
      </c>
      <c r="HW93">
        <v>4</v>
      </c>
      <c r="HX93" s="1" t="s">
        <v>152</v>
      </c>
      <c r="HY93" s="1" t="s">
        <v>4</v>
      </c>
    </row>
    <row r="94" spans="111:233">
      <c r="DG94">
        <v>5</v>
      </c>
      <c r="DH94" s="1" t="s">
        <v>45</v>
      </c>
      <c r="DI94" s="1" t="s">
        <v>123</v>
      </c>
      <c r="DJ94" s="1" t="s">
        <v>124</v>
      </c>
      <c r="DK94" s="1" t="s">
        <v>24</v>
      </c>
      <c r="DL94" s="1" t="s">
        <v>1</v>
      </c>
      <c r="DM94" s="1" t="s">
        <v>12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24</v>
      </c>
      <c r="DU94" s="1" t="s">
        <v>4</v>
      </c>
      <c r="DV94" s="1" t="s">
        <v>4</v>
      </c>
      <c r="EA94">
        <v>5</v>
      </c>
      <c r="EB94" s="1" t="s">
        <v>460</v>
      </c>
      <c r="EC94" s="1" t="s">
        <v>157</v>
      </c>
      <c r="ED94" s="1" t="s">
        <v>158</v>
      </c>
      <c r="EE94" s="1" t="s">
        <v>5</v>
      </c>
      <c r="EF94" s="1" t="s">
        <v>4</v>
      </c>
      <c r="EG94" s="1" t="s">
        <v>4</v>
      </c>
      <c r="EH94" s="1" t="s">
        <v>4</v>
      </c>
      <c r="EI94" s="1" t="s">
        <v>19</v>
      </c>
      <c r="EJ94" s="1" t="s">
        <v>1</v>
      </c>
      <c r="EK94" s="1" t="s">
        <v>477</v>
      </c>
      <c r="EL94" s="1" t="s">
        <v>5</v>
      </c>
      <c r="EM94" s="1" t="s">
        <v>4</v>
      </c>
      <c r="EN94" s="1" t="s">
        <v>4</v>
      </c>
      <c r="HW94">
        <v>4</v>
      </c>
      <c r="HX94" s="1" t="s">
        <v>153</v>
      </c>
      <c r="HY94" s="1" t="s">
        <v>5</v>
      </c>
    </row>
    <row r="95" spans="111:233">
      <c r="DG95">
        <v>5</v>
      </c>
      <c r="DH95" s="1" t="s">
        <v>45</v>
      </c>
      <c r="DI95" s="1" t="s">
        <v>125</v>
      </c>
      <c r="DJ95" s="1" t="s">
        <v>126</v>
      </c>
      <c r="DK95" s="1" t="s">
        <v>24</v>
      </c>
      <c r="DL95" s="1" t="s">
        <v>1</v>
      </c>
      <c r="DM95" s="1" t="s">
        <v>12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24</v>
      </c>
      <c r="DU95" s="1" t="s">
        <v>4</v>
      </c>
      <c r="DV95" s="1" t="s">
        <v>4</v>
      </c>
      <c r="EA95">
        <v>5</v>
      </c>
      <c r="EB95" s="1" t="s">
        <v>465</v>
      </c>
      <c r="EC95" s="1" t="s">
        <v>157</v>
      </c>
      <c r="ED95" s="1" t="s">
        <v>158</v>
      </c>
      <c r="EE95" s="1" t="s">
        <v>5</v>
      </c>
      <c r="EF95" s="1" t="s">
        <v>4</v>
      </c>
      <c r="EG95" s="1" t="s">
        <v>4</v>
      </c>
      <c r="EH95" s="1" t="s">
        <v>4</v>
      </c>
      <c r="EI95" s="1" t="s">
        <v>19</v>
      </c>
      <c r="EJ95" s="1" t="s">
        <v>1</v>
      </c>
      <c r="EK95" s="1" t="s">
        <v>478</v>
      </c>
      <c r="EL95" s="1" t="s">
        <v>5</v>
      </c>
      <c r="EM95" s="1" t="s">
        <v>4</v>
      </c>
      <c r="EN95" s="1" t="s">
        <v>4</v>
      </c>
      <c r="HW95">
        <v>4</v>
      </c>
      <c r="HX95" s="1" t="s">
        <v>154</v>
      </c>
      <c r="HY95" s="1" t="s">
        <v>1</v>
      </c>
    </row>
    <row r="96" spans="111:233">
      <c r="DG96">
        <v>5</v>
      </c>
      <c r="DH96" s="1" t="s">
        <v>199</v>
      </c>
      <c r="DI96" s="1" t="s">
        <v>538</v>
      </c>
      <c r="DJ96" s="1" t="s">
        <v>539</v>
      </c>
      <c r="DK96" s="1" t="s">
        <v>17</v>
      </c>
      <c r="DL96" s="1" t="s">
        <v>1</v>
      </c>
      <c r="DM96" s="1" t="s">
        <v>2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24</v>
      </c>
      <c r="DU96" s="1" t="s">
        <v>4</v>
      </c>
      <c r="DV96" s="1" t="s">
        <v>4</v>
      </c>
      <c r="EA96">
        <v>5</v>
      </c>
      <c r="EB96" s="1" t="s">
        <v>423</v>
      </c>
      <c r="EC96" s="1" t="s">
        <v>157</v>
      </c>
      <c r="ED96" s="1" t="s">
        <v>158</v>
      </c>
      <c r="EE96" s="1" t="s">
        <v>4</v>
      </c>
      <c r="EF96" s="1" t="s">
        <v>4</v>
      </c>
      <c r="EG96" s="1" t="s">
        <v>4</v>
      </c>
      <c r="EH96" s="1" t="s">
        <v>4</v>
      </c>
      <c r="EI96" s="1" t="s">
        <v>19</v>
      </c>
      <c r="EJ96" s="1" t="s">
        <v>1</v>
      </c>
      <c r="EK96" s="1" t="s">
        <v>158</v>
      </c>
      <c r="EL96" s="1" t="s">
        <v>5</v>
      </c>
      <c r="EM96" s="1" t="s">
        <v>4</v>
      </c>
      <c r="EN96" s="1" t="s">
        <v>4</v>
      </c>
      <c r="HW96">
        <v>4</v>
      </c>
      <c r="HX96" s="1" t="s">
        <v>155</v>
      </c>
      <c r="HY96" s="1" t="s">
        <v>1</v>
      </c>
    </row>
    <row r="97" spans="111:233">
      <c r="DG97">
        <v>5</v>
      </c>
      <c r="DH97" s="1" t="s">
        <v>199</v>
      </c>
      <c r="DI97" s="1" t="s">
        <v>532</v>
      </c>
      <c r="DJ97" s="1" t="s">
        <v>533</v>
      </c>
      <c r="DK97" s="1" t="s">
        <v>26</v>
      </c>
      <c r="DL97" s="1" t="s">
        <v>1</v>
      </c>
      <c r="DM97" s="1" t="s">
        <v>12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24</v>
      </c>
      <c r="DU97" s="1" t="s">
        <v>4</v>
      </c>
      <c r="DV97" s="1" t="s">
        <v>4</v>
      </c>
      <c r="EA97">
        <v>5</v>
      </c>
      <c r="EB97" s="1" t="s">
        <v>426</v>
      </c>
      <c r="EC97" s="1" t="s">
        <v>157</v>
      </c>
      <c r="ED97" s="1" t="s">
        <v>158</v>
      </c>
      <c r="EE97" s="1" t="s">
        <v>4</v>
      </c>
      <c r="EF97" s="1" t="s">
        <v>4</v>
      </c>
      <c r="EG97" s="1" t="s">
        <v>4</v>
      </c>
      <c r="EH97" s="1" t="s">
        <v>4</v>
      </c>
      <c r="EI97" s="1" t="s">
        <v>19</v>
      </c>
      <c r="EJ97" s="1" t="s">
        <v>1</v>
      </c>
      <c r="EK97" s="1" t="s">
        <v>241</v>
      </c>
      <c r="EL97" s="1" t="s">
        <v>5</v>
      </c>
      <c r="EM97" s="1" t="s">
        <v>4</v>
      </c>
      <c r="EN97" s="1" t="s">
        <v>4</v>
      </c>
      <c r="HW97">
        <v>4</v>
      </c>
      <c r="HX97" s="1" t="s">
        <v>165</v>
      </c>
      <c r="HY97" s="1" t="s">
        <v>4</v>
      </c>
    </row>
    <row r="98" spans="111:233">
      <c r="DG98">
        <v>5</v>
      </c>
      <c r="DH98" s="1" t="s">
        <v>199</v>
      </c>
      <c r="DI98" s="1" t="s">
        <v>534</v>
      </c>
      <c r="DJ98" s="1" t="s">
        <v>535</v>
      </c>
      <c r="DK98" s="1" t="s">
        <v>27</v>
      </c>
      <c r="DL98" s="1" t="s">
        <v>1</v>
      </c>
      <c r="DM98" s="1" t="s">
        <v>12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24</v>
      </c>
      <c r="DU98" s="1" t="s">
        <v>4</v>
      </c>
      <c r="DV98" s="1" t="s">
        <v>4</v>
      </c>
      <c r="EA98">
        <v>5</v>
      </c>
      <c r="EB98" s="1" t="s">
        <v>429</v>
      </c>
      <c r="EC98" s="1" t="s">
        <v>157</v>
      </c>
      <c r="ED98" s="1" t="s">
        <v>158</v>
      </c>
      <c r="EE98" s="1" t="s">
        <v>4</v>
      </c>
      <c r="EF98" s="1" t="s">
        <v>4</v>
      </c>
      <c r="EG98" s="1" t="s">
        <v>4</v>
      </c>
      <c r="EH98" s="1" t="s">
        <v>4</v>
      </c>
      <c r="EI98" s="1" t="s">
        <v>19</v>
      </c>
      <c r="EJ98" s="1" t="s">
        <v>1</v>
      </c>
      <c r="EK98" s="1" t="s">
        <v>262</v>
      </c>
      <c r="EL98" s="1" t="s">
        <v>5</v>
      </c>
      <c r="EM98" s="1" t="s">
        <v>4</v>
      </c>
      <c r="EN98" s="1" t="s">
        <v>4</v>
      </c>
      <c r="HW98">
        <v>4</v>
      </c>
      <c r="HX98" s="1" t="s">
        <v>363</v>
      </c>
      <c r="HY98" s="1" t="s">
        <v>474</v>
      </c>
    </row>
    <row r="99" spans="111:233">
      <c r="DG99">
        <v>5</v>
      </c>
      <c r="DH99" s="1" t="s">
        <v>199</v>
      </c>
      <c r="DI99" s="1" t="s">
        <v>536</v>
      </c>
      <c r="DJ99" s="1" t="s">
        <v>537</v>
      </c>
      <c r="DK99" s="1" t="s">
        <v>30</v>
      </c>
      <c r="DL99" s="1" t="s">
        <v>1</v>
      </c>
      <c r="DM99" s="1" t="s">
        <v>12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24</v>
      </c>
      <c r="DU99" s="1" t="s">
        <v>4</v>
      </c>
      <c r="DV99" s="1" t="s">
        <v>4</v>
      </c>
      <c r="EA99">
        <v>5</v>
      </c>
      <c r="EB99" s="1" t="s">
        <v>432</v>
      </c>
      <c r="EC99" s="1" t="s">
        <v>157</v>
      </c>
      <c r="ED99" s="1" t="s">
        <v>158</v>
      </c>
      <c r="EE99" s="1" t="s">
        <v>4</v>
      </c>
      <c r="EF99" s="1" t="s">
        <v>4</v>
      </c>
      <c r="EG99" s="1" t="s">
        <v>4</v>
      </c>
      <c r="EH99" s="1" t="s">
        <v>4</v>
      </c>
      <c r="EI99" s="1" t="s">
        <v>19</v>
      </c>
      <c r="EJ99" s="1" t="s">
        <v>1</v>
      </c>
      <c r="EK99" s="1" t="s">
        <v>242</v>
      </c>
      <c r="EL99" s="1" t="s">
        <v>5</v>
      </c>
      <c r="EM99" s="1" t="s">
        <v>4</v>
      </c>
      <c r="EN99" s="1" t="s">
        <v>4</v>
      </c>
      <c r="HW99">
        <v>4</v>
      </c>
      <c r="HX99" s="1" t="s">
        <v>156</v>
      </c>
      <c r="HY99" s="1" t="s">
        <v>2</v>
      </c>
    </row>
    <row r="100" spans="111:233">
      <c r="DG100">
        <v>5</v>
      </c>
      <c r="DH100" s="1" t="s">
        <v>13</v>
      </c>
      <c r="DI100" s="1" t="s">
        <v>540</v>
      </c>
      <c r="DJ100" s="1" t="s">
        <v>541</v>
      </c>
      <c r="DK100" s="1" t="s">
        <v>33</v>
      </c>
      <c r="DL100" s="1" t="s">
        <v>1</v>
      </c>
      <c r="DM100" s="1" t="s">
        <v>2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24</v>
      </c>
      <c r="DU100" s="1" t="s">
        <v>4</v>
      </c>
      <c r="DV100" s="1" t="s">
        <v>4</v>
      </c>
      <c r="EA100">
        <v>5</v>
      </c>
      <c r="EB100" s="1" t="s">
        <v>435</v>
      </c>
      <c r="EC100" s="1" t="s">
        <v>157</v>
      </c>
      <c r="ED100" s="1" t="s">
        <v>158</v>
      </c>
      <c r="EE100" s="1" t="s">
        <v>4</v>
      </c>
      <c r="EF100" s="1" t="s">
        <v>4</v>
      </c>
      <c r="EG100" s="1" t="s">
        <v>4</v>
      </c>
      <c r="EH100" s="1" t="s">
        <v>4</v>
      </c>
      <c r="EI100" s="1" t="s">
        <v>19</v>
      </c>
      <c r="EJ100" s="1" t="s">
        <v>1</v>
      </c>
      <c r="EK100" s="1" t="s">
        <v>220</v>
      </c>
      <c r="EL100" s="1" t="s">
        <v>5</v>
      </c>
      <c r="EM100" s="1" t="s">
        <v>4</v>
      </c>
      <c r="EN100" s="1" t="s">
        <v>4</v>
      </c>
    </row>
    <row r="101" spans="111:233">
      <c r="DG101">
        <v>5</v>
      </c>
      <c r="DH101" s="1" t="s">
        <v>13</v>
      </c>
      <c r="DI101" s="1" t="s">
        <v>542</v>
      </c>
      <c r="DJ101" s="1" t="s">
        <v>543</v>
      </c>
      <c r="DK101" s="1" t="s">
        <v>34</v>
      </c>
      <c r="DL101" s="1" t="s">
        <v>1</v>
      </c>
      <c r="DM101" s="1" t="s">
        <v>12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24</v>
      </c>
      <c r="DU101" s="1" t="s">
        <v>4</v>
      </c>
      <c r="DV101" s="1" t="s">
        <v>4</v>
      </c>
      <c r="EA101">
        <v>5</v>
      </c>
      <c r="EB101" s="1" t="s">
        <v>438</v>
      </c>
      <c r="EC101" s="1" t="s">
        <v>157</v>
      </c>
      <c r="ED101" s="1" t="s">
        <v>158</v>
      </c>
      <c r="EE101" s="1" t="s">
        <v>4</v>
      </c>
      <c r="EF101" s="1" t="s">
        <v>4</v>
      </c>
      <c r="EG101" s="1" t="s">
        <v>4</v>
      </c>
      <c r="EH101" s="1" t="s">
        <v>4</v>
      </c>
      <c r="EI101" s="1" t="s">
        <v>19</v>
      </c>
      <c r="EJ101" s="1" t="s">
        <v>1</v>
      </c>
      <c r="EK101" s="1" t="s">
        <v>261</v>
      </c>
      <c r="EL101" s="1" t="s">
        <v>5</v>
      </c>
      <c r="EM101" s="1" t="s">
        <v>4</v>
      </c>
      <c r="EN101" s="1" t="s">
        <v>4</v>
      </c>
    </row>
    <row r="102" spans="111:233">
      <c r="DG102">
        <v>5</v>
      </c>
      <c r="DH102" s="1" t="s">
        <v>13</v>
      </c>
      <c r="DI102" s="1" t="s">
        <v>544</v>
      </c>
      <c r="DJ102" s="1" t="s">
        <v>545</v>
      </c>
      <c r="DK102" s="1" t="s">
        <v>36</v>
      </c>
      <c r="DL102" s="1" t="s">
        <v>1</v>
      </c>
      <c r="DM102" s="1" t="s">
        <v>12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24</v>
      </c>
      <c r="DU102" s="1" t="s">
        <v>4</v>
      </c>
      <c r="DV102" s="1" t="s">
        <v>4</v>
      </c>
      <c r="EA102">
        <v>5</v>
      </c>
      <c r="EB102" s="1" t="s">
        <v>443</v>
      </c>
      <c r="EC102" s="1" t="s">
        <v>157</v>
      </c>
      <c r="ED102" s="1" t="s">
        <v>158</v>
      </c>
      <c r="EE102" s="1" t="s">
        <v>4</v>
      </c>
      <c r="EF102" s="1" t="s">
        <v>4</v>
      </c>
      <c r="EG102" s="1" t="s">
        <v>4</v>
      </c>
      <c r="EH102" s="1" t="s">
        <v>4</v>
      </c>
      <c r="EI102" s="1" t="s">
        <v>19</v>
      </c>
      <c r="EJ102" s="1" t="s">
        <v>1</v>
      </c>
      <c r="EK102" s="1" t="s">
        <v>50</v>
      </c>
      <c r="EL102" s="1" t="s">
        <v>5</v>
      </c>
      <c r="EM102" s="1" t="s">
        <v>4</v>
      </c>
      <c r="EN102" s="1" t="s">
        <v>4</v>
      </c>
    </row>
    <row r="103" spans="111:233">
      <c r="DG103">
        <v>5</v>
      </c>
      <c r="DH103" s="1" t="s">
        <v>13</v>
      </c>
      <c r="DI103" s="1" t="s">
        <v>546</v>
      </c>
      <c r="DJ103" s="1" t="s">
        <v>547</v>
      </c>
      <c r="DK103" s="1" t="s">
        <v>41</v>
      </c>
      <c r="DL103" s="1" t="s">
        <v>1</v>
      </c>
      <c r="DM103" s="1" t="s">
        <v>12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24</v>
      </c>
      <c r="DU103" s="1" t="s">
        <v>4</v>
      </c>
      <c r="DV103" s="1" t="s">
        <v>4</v>
      </c>
      <c r="EA103">
        <v>5</v>
      </c>
      <c r="EB103" s="1" t="s">
        <v>448</v>
      </c>
      <c r="EC103" s="1" t="s">
        <v>157</v>
      </c>
      <c r="ED103" s="1" t="s">
        <v>158</v>
      </c>
      <c r="EE103" s="1" t="s">
        <v>4</v>
      </c>
      <c r="EF103" s="1" t="s">
        <v>4</v>
      </c>
      <c r="EG103" s="1" t="s">
        <v>4</v>
      </c>
      <c r="EH103" s="1" t="s">
        <v>4</v>
      </c>
      <c r="EI103" s="1" t="s">
        <v>19</v>
      </c>
      <c r="EJ103" s="1" t="s">
        <v>1</v>
      </c>
      <c r="EK103" s="1" t="s">
        <v>479</v>
      </c>
      <c r="EL103" s="1" t="s">
        <v>5</v>
      </c>
      <c r="EM103" s="1" t="s">
        <v>4</v>
      </c>
      <c r="EN103" s="1" t="s">
        <v>4</v>
      </c>
    </row>
    <row r="104" spans="111:233">
      <c r="DG104">
        <v>4</v>
      </c>
      <c r="DH104" s="1" t="s">
        <v>15</v>
      </c>
      <c r="DI104" s="1" t="s">
        <v>68</v>
      </c>
      <c r="DJ104" s="1" t="s">
        <v>69</v>
      </c>
      <c r="DK104" s="1" t="s">
        <v>24</v>
      </c>
      <c r="DL104" s="1" t="s">
        <v>1</v>
      </c>
      <c r="DM104" s="1" t="s">
        <v>12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24</v>
      </c>
      <c r="DU104" s="1" t="s">
        <v>4</v>
      </c>
      <c r="DV104" s="1" t="s">
        <v>4</v>
      </c>
      <c r="EA104">
        <v>5</v>
      </c>
      <c r="EB104" s="1" t="s">
        <v>453</v>
      </c>
      <c r="EC104" s="1" t="s">
        <v>157</v>
      </c>
      <c r="ED104" s="1" t="s">
        <v>158</v>
      </c>
      <c r="EE104" s="1" t="s">
        <v>4</v>
      </c>
      <c r="EF104" s="1" t="s">
        <v>4</v>
      </c>
      <c r="EG104" s="1" t="s">
        <v>4</v>
      </c>
      <c r="EH104" s="1" t="s">
        <v>4</v>
      </c>
      <c r="EI104" s="1" t="s">
        <v>19</v>
      </c>
      <c r="EJ104" s="1" t="s">
        <v>1</v>
      </c>
      <c r="EK104" s="1" t="s">
        <v>480</v>
      </c>
      <c r="EL104" s="1" t="s">
        <v>5</v>
      </c>
      <c r="EM104" s="1" t="s">
        <v>4</v>
      </c>
      <c r="EN104" s="1" t="s">
        <v>4</v>
      </c>
    </row>
    <row r="105" spans="111:233">
      <c r="DG105">
        <v>4</v>
      </c>
      <c r="DH105" s="1" t="s">
        <v>15</v>
      </c>
      <c r="DI105" s="1" t="s">
        <v>70</v>
      </c>
      <c r="DJ105" s="1" t="s">
        <v>71</v>
      </c>
      <c r="DK105" s="1" t="s">
        <v>24</v>
      </c>
      <c r="DL105" s="1" t="s">
        <v>1</v>
      </c>
      <c r="DM105" s="1" t="s">
        <v>12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24</v>
      </c>
      <c r="DU105" s="1" t="s">
        <v>4</v>
      </c>
      <c r="DV105" s="1" t="s">
        <v>4</v>
      </c>
      <c r="EA105">
        <v>5</v>
      </c>
      <c r="EB105" s="1" t="s">
        <v>458</v>
      </c>
      <c r="EC105" s="1" t="s">
        <v>157</v>
      </c>
      <c r="ED105" s="1" t="s">
        <v>158</v>
      </c>
      <c r="EE105" s="1" t="s">
        <v>4</v>
      </c>
      <c r="EF105" s="1" t="s">
        <v>4</v>
      </c>
      <c r="EG105" s="1" t="s">
        <v>4</v>
      </c>
      <c r="EH105" s="1" t="s">
        <v>4</v>
      </c>
      <c r="EI105" s="1" t="s">
        <v>19</v>
      </c>
      <c r="EJ105" s="1" t="s">
        <v>1</v>
      </c>
      <c r="EK105" s="1" t="s">
        <v>481</v>
      </c>
      <c r="EL105" s="1" t="s">
        <v>5</v>
      </c>
      <c r="EM105" s="1" t="s">
        <v>4</v>
      </c>
      <c r="EN105" s="1" t="s">
        <v>4</v>
      </c>
    </row>
    <row r="106" spans="111:233">
      <c r="DG106">
        <v>4</v>
      </c>
      <c r="DH106" s="1" t="s">
        <v>15</v>
      </c>
      <c r="DI106" s="1" t="s">
        <v>72</v>
      </c>
      <c r="DJ106" s="1" t="s">
        <v>73</v>
      </c>
      <c r="DK106" s="1" t="s">
        <v>24</v>
      </c>
      <c r="DL106" s="1" t="s">
        <v>1</v>
      </c>
      <c r="DM106" s="1" t="s">
        <v>12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24</v>
      </c>
      <c r="DU106" s="1" t="s">
        <v>4</v>
      </c>
      <c r="DV106" s="1" t="s">
        <v>4</v>
      </c>
      <c r="EA106">
        <v>5</v>
      </c>
      <c r="EB106" s="1" t="s">
        <v>463</v>
      </c>
      <c r="EC106" s="1" t="s">
        <v>157</v>
      </c>
      <c r="ED106" s="1" t="s">
        <v>158</v>
      </c>
      <c r="EE106" s="1" t="s">
        <v>4</v>
      </c>
      <c r="EF106" s="1" t="s">
        <v>4</v>
      </c>
      <c r="EG106" s="1" t="s">
        <v>4</v>
      </c>
      <c r="EH106" s="1" t="s">
        <v>4</v>
      </c>
      <c r="EI106" s="1" t="s">
        <v>19</v>
      </c>
      <c r="EJ106" s="1" t="s">
        <v>1</v>
      </c>
      <c r="EK106" s="1" t="s">
        <v>482</v>
      </c>
      <c r="EL106" s="1" t="s">
        <v>5</v>
      </c>
      <c r="EM106" s="1" t="s">
        <v>4</v>
      </c>
      <c r="EN106" s="1" t="s">
        <v>4</v>
      </c>
    </row>
    <row r="107" spans="111:233">
      <c r="DG107">
        <v>4</v>
      </c>
      <c r="DH107" s="1" t="s">
        <v>15</v>
      </c>
      <c r="DI107" s="1" t="s">
        <v>74</v>
      </c>
      <c r="DJ107" s="1" t="s">
        <v>75</v>
      </c>
      <c r="DK107" s="1" t="s">
        <v>24</v>
      </c>
      <c r="DL107" s="1" t="s">
        <v>1</v>
      </c>
      <c r="DM107" s="1" t="s">
        <v>2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24</v>
      </c>
      <c r="DU107" s="1" t="s">
        <v>4</v>
      </c>
      <c r="DV107" s="1" t="s">
        <v>4</v>
      </c>
      <c r="EA107">
        <v>5</v>
      </c>
      <c r="EB107" s="1" t="s">
        <v>468</v>
      </c>
      <c r="EC107" s="1" t="s">
        <v>157</v>
      </c>
      <c r="ED107" s="1" t="s">
        <v>158</v>
      </c>
      <c r="EE107" s="1" t="s">
        <v>4</v>
      </c>
      <c r="EF107" s="1" t="s">
        <v>4</v>
      </c>
      <c r="EG107" s="1" t="s">
        <v>4</v>
      </c>
      <c r="EH107" s="1" t="s">
        <v>4</v>
      </c>
      <c r="EI107" s="1" t="s">
        <v>19</v>
      </c>
      <c r="EJ107" s="1" t="s">
        <v>1</v>
      </c>
      <c r="EK107" s="1" t="s">
        <v>483</v>
      </c>
      <c r="EL107" s="1" t="s">
        <v>5</v>
      </c>
      <c r="EM107" s="1" t="s">
        <v>4</v>
      </c>
      <c r="EN107" s="1" t="s">
        <v>4</v>
      </c>
    </row>
    <row r="108" spans="111:233">
      <c r="DG108">
        <v>4</v>
      </c>
      <c r="DH108" s="1" t="s">
        <v>15</v>
      </c>
      <c r="DI108" s="1" t="s">
        <v>76</v>
      </c>
      <c r="DJ108" s="1" t="s">
        <v>77</v>
      </c>
      <c r="DK108" s="1" t="s">
        <v>24</v>
      </c>
      <c r="DL108" s="1" t="s">
        <v>1</v>
      </c>
      <c r="DM108" s="1" t="s">
        <v>2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24</v>
      </c>
      <c r="DU108" s="1" t="s">
        <v>4</v>
      </c>
      <c r="DV108" s="1" t="s">
        <v>4</v>
      </c>
      <c r="EA108">
        <v>4</v>
      </c>
      <c r="EB108" s="1" t="s">
        <v>414</v>
      </c>
      <c r="EC108" s="1" t="s">
        <v>157</v>
      </c>
      <c r="ED108" s="1" t="s">
        <v>158</v>
      </c>
      <c r="EE108" s="1" t="s">
        <v>5</v>
      </c>
      <c r="EF108" s="1" t="s">
        <v>4</v>
      </c>
      <c r="EG108" s="1" t="s">
        <v>4</v>
      </c>
      <c r="EH108" s="1" t="s">
        <v>4</v>
      </c>
      <c r="EI108" s="1" t="s">
        <v>19</v>
      </c>
      <c r="EJ108" s="1" t="s">
        <v>1</v>
      </c>
      <c r="EK108" s="1" t="s">
        <v>2</v>
      </c>
      <c r="EL108" s="1" t="s">
        <v>5</v>
      </c>
      <c r="EM108" s="1" t="s">
        <v>4</v>
      </c>
      <c r="EN108" s="1" t="s">
        <v>4</v>
      </c>
    </row>
    <row r="109" spans="111:233">
      <c r="DG109">
        <v>4</v>
      </c>
      <c r="DH109" s="1" t="s">
        <v>11</v>
      </c>
      <c r="DI109" s="1" t="s">
        <v>78</v>
      </c>
      <c r="DJ109" s="1" t="s">
        <v>79</v>
      </c>
      <c r="DK109" s="1" t="s">
        <v>24</v>
      </c>
      <c r="DL109" s="1" t="s">
        <v>1</v>
      </c>
      <c r="DM109" s="1" t="s">
        <v>12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24</v>
      </c>
      <c r="DU109" s="1" t="s">
        <v>4</v>
      </c>
      <c r="DV109" s="1" t="s">
        <v>4</v>
      </c>
      <c r="EA109">
        <v>4</v>
      </c>
      <c r="EB109" s="1" t="s">
        <v>420</v>
      </c>
      <c r="EC109" s="1" t="s">
        <v>157</v>
      </c>
      <c r="ED109" s="1" t="s">
        <v>158</v>
      </c>
      <c r="EE109" s="1" t="s">
        <v>4</v>
      </c>
      <c r="EF109" s="1" t="s">
        <v>4</v>
      </c>
      <c r="EG109" s="1" t="s">
        <v>4</v>
      </c>
      <c r="EH109" s="1" t="s">
        <v>4</v>
      </c>
      <c r="EI109" s="1" t="s">
        <v>19</v>
      </c>
      <c r="EJ109" s="1" t="s">
        <v>1</v>
      </c>
      <c r="EK109" s="1" t="s">
        <v>475</v>
      </c>
      <c r="EL109" s="1" t="s">
        <v>5</v>
      </c>
      <c r="EM109" s="1" t="s">
        <v>4</v>
      </c>
      <c r="EN109" s="1" t="s">
        <v>4</v>
      </c>
    </row>
    <row r="110" spans="111:233">
      <c r="DG110">
        <v>4</v>
      </c>
      <c r="DH110" s="1" t="s">
        <v>199</v>
      </c>
      <c r="DI110" s="1" t="s">
        <v>201</v>
      </c>
      <c r="DJ110" s="1" t="s">
        <v>202</v>
      </c>
      <c r="DK110" s="1" t="s">
        <v>24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24</v>
      </c>
      <c r="DU110" s="1" t="s">
        <v>4</v>
      </c>
      <c r="DV110" s="1" t="s">
        <v>4</v>
      </c>
      <c r="EA110">
        <v>4</v>
      </c>
      <c r="EB110" s="1" t="s">
        <v>421</v>
      </c>
      <c r="EC110" s="1" t="s">
        <v>157</v>
      </c>
      <c r="ED110" s="1" t="s">
        <v>158</v>
      </c>
      <c r="EE110" s="1" t="s">
        <v>5</v>
      </c>
      <c r="EF110" s="1" t="s">
        <v>4</v>
      </c>
      <c r="EG110" s="1" t="s">
        <v>4</v>
      </c>
      <c r="EH110" s="1" t="s">
        <v>4</v>
      </c>
      <c r="EI110" s="1" t="s">
        <v>19</v>
      </c>
      <c r="EJ110" s="1" t="s">
        <v>1</v>
      </c>
      <c r="EK110" s="1" t="s">
        <v>12</v>
      </c>
      <c r="EL110" s="1" t="s">
        <v>5</v>
      </c>
      <c r="EM110" s="1" t="s">
        <v>4</v>
      </c>
      <c r="EN110" s="1" t="s">
        <v>4</v>
      </c>
    </row>
    <row r="111" spans="111:233">
      <c r="DG111">
        <v>4</v>
      </c>
      <c r="DH111" s="1" t="s">
        <v>199</v>
      </c>
      <c r="DI111" s="1" t="s">
        <v>203</v>
      </c>
      <c r="DJ111" s="1" t="s">
        <v>204</v>
      </c>
      <c r="DK111" s="1" t="s">
        <v>24</v>
      </c>
      <c r="DL111" s="1" t="s">
        <v>1</v>
      </c>
      <c r="DM111" s="1" t="s">
        <v>5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24</v>
      </c>
      <c r="DU111" s="1" t="s">
        <v>4</v>
      </c>
      <c r="DV111" s="1" t="s">
        <v>4</v>
      </c>
      <c r="EA111">
        <v>4</v>
      </c>
      <c r="EB111" s="1" t="s">
        <v>424</v>
      </c>
      <c r="EC111" s="1" t="s">
        <v>157</v>
      </c>
      <c r="ED111" s="1" t="s">
        <v>158</v>
      </c>
      <c r="EE111" s="1" t="s">
        <v>5</v>
      </c>
      <c r="EF111" s="1" t="s">
        <v>4</v>
      </c>
      <c r="EG111" s="1" t="s">
        <v>4</v>
      </c>
      <c r="EH111" s="1" t="s">
        <v>4</v>
      </c>
      <c r="EI111" s="1" t="s">
        <v>19</v>
      </c>
      <c r="EJ111" s="1" t="s">
        <v>1</v>
      </c>
      <c r="EK111" s="1" t="s">
        <v>240</v>
      </c>
      <c r="EL111" s="1" t="s">
        <v>5</v>
      </c>
      <c r="EM111" s="1" t="s">
        <v>4</v>
      </c>
      <c r="EN111" s="1" t="s">
        <v>4</v>
      </c>
    </row>
    <row r="112" spans="111:233">
      <c r="DG112">
        <v>4</v>
      </c>
      <c r="DH112" s="1" t="s">
        <v>199</v>
      </c>
      <c r="DI112" s="1" t="s">
        <v>86</v>
      </c>
      <c r="DJ112" s="1" t="s">
        <v>87</v>
      </c>
      <c r="DK112" s="1" t="s">
        <v>24</v>
      </c>
      <c r="DL112" s="1" t="s">
        <v>1</v>
      </c>
      <c r="DM112" s="1" t="s">
        <v>5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24</v>
      </c>
      <c r="DU112" s="1" t="s">
        <v>4</v>
      </c>
      <c r="DV112" s="1" t="s">
        <v>4</v>
      </c>
      <c r="EA112">
        <v>4</v>
      </c>
      <c r="EB112" s="1" t="s">
        <v>427</v>
      </c>
      <c r="EC112" s="1" t="s">
        <v>157</v>
      </c>
      <c r="ED112" s="1" t="s">
        <v>158</v>
      </c>
      <c r="EE112" s="1" t="s">
        <v>5</v>
      </c>
      <c r="EF112" s="1" t="s">
        <v>4</v>
      </c>
      <c r="EG112" s="1" t="s">
        <v>4</v>
      </c>
      <c r="EH112" s="1" t="s">
        <v>4</v>
      </c>
      <c r="EI112" s="1" t="s">
        <v>19</v>
      </c>
      <c r="EJ112" s="1" t="s">
        <v>1</v>
      </c>
      <c r="EK112" s="1" t="s">
        <v>129</v>
      </c>
      <c r="EL112" s="1" t="s">
        <v>5</v>
      </c>
      <c r="EM112" s="1" t="s">
        <v>4</v>
      </c>
      <c r="EN112" s="1" t="s">
        <v>4</v>
      </c>
    </row>
    <row r="113" spans="111:144">
      <c r="DG113">
        <v>4</v>
      </c>
      <c r="DH113" s="1" t="s">
        <v>199</v>
      </c>
      <c r="DI113" s="1" t="s">
        <v>205</v>
      </c>
      <c r="DJ113" s="1" t="s">
        <v>206</v>
      </c>
      <c r="DK113" s="1" t="s">
        <v>24</v>
      </c>
      <c r="DL113" s="1" t="s">
        <v>1</v>
      </c>
      <c r="DM113" s="1" t="s">
        <v>5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24</v>
      </c>
      <c r="DU113" s="1" t="s">
        <v>4</v>
      </c>
      <c r="DV113" s="1" t="s">
        <v>4</v>
      </c>
      <c r="EA113">
        <v>4</v>
      </c>
      <c r="EB113" s="1" t="s">
        <v>430</v>
      </c>
      <c r="EC113" s="1" t="s">
        <v>157</v>
      </c>
      <c r="ED113" s="1" t="s">
        <v>158</v>
      </c>
      <c r="EE113" s="1" t="s">
        <v>5</v>
      </c>
      <c r="EF113" s="1" t="s">
        <v>4</v>
      </c>
      <c r="EG113" s="1" t="s">
        <v>4</v>
      </c>
      <c r="EH113" s="1" t="s">
        <v>4</v>
      </c>
      <c r="EI113" s="1" t="s">
        <v>19</v>
      </c>
      <c r="EJ113" s="1" t="s">
        <v>1</v>
      </c>
      <c r="EK113" s="1" t="s">
        <v>263</v>
      </c>
      <c r="EL113" s="1" t="s">
        <v>5</v>
      </c>
      <c r="EM113" s="1" t="s">
        <v>4</v>
      </c>
      <c r="EN113" s="1" t="s">
        <v>4</v>
      </c>
    </row>
    <row r="114" spans="111:144">
      <c r="DG114">
        <v>4</v>
      </c>
      <c r="DH114" s="1" t="s">
        <v>199</v>
      </c>
      <c r="DI114" s="1" t="s">
        <v>207</v>
      </c>
      <c r="DJ114" s="1" t="s">
        <v>208</v>
      </c>
      <c r="DK114" s="1" t="s">
        <v>24</v>
      </c>
      <c r="DL114" s="1" t="s">
        <v>1</v>
      </c>
      <c r="DM114" s="1" t="s">
        <v>5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24</v>
      </c>
      <c r="DU114" s="1" t="s">
        <v>4</v>
      </c>
      <c r="DV114" s="1" t="s">
        <v>4</v>
      </c>
      <c r="EA114">
        <v>4</v>
      </c>
      <c r="EB114" s="1" t="s">
        <v>433</v>
      </c>
      <c r="EC114" s="1" t="s">
        <v>157</v>
      </c>
      <c r="ED114" s="1" t="s">
        <v>158</v>
      </c>
      <c r="EE114" s="1" t="s">
        <v>5</v>
      </c>
      <c r="EF114" s="1" t="s">
        <v>4</v>
      </c>
      <c r="EG114" s="1" t="s">
        <v>4</v>
      </c>
      <c r="EH114" s="1" t="s">
        <v>4</v>
      </c>
      <c r="EI114" s="1" t="s">
        <v>19</v>
      </c>
      <c r="EJ114" s="1" t="s">
        <v>1</v>
      </c>
      <c r="EK114" s="1" t="s">
        <v>219</v>
      </c>
      <c r="EL114" s="1" t="s">
        <v>5</v>
      </c>
      <c r="EM114" s="1" t="s">
        <v>4</v>
      </c>
      <c r="EN114" s="1" t="s">
        <v>4</v>
      </c>
    </row>
    <row r="115" spans="111:144">
      <c r="DG115">
        <v>4</v>
      </c>
      <c r="DH115" s="1" t="s">
        <v>199</v>
      </c>
      <c r="DI115" s="1" t="s">
        <v>209</v>
      </c>
      <c r="DJ115" s="1" t="s">
        <v>210</v>
      </c>
      <c r="DK115" s="1" t="s">
        <v>24</v>
      </c>
      <c r="DL115" s="1" t="s">
        <v>1</v>
      </c>
      <c r="DM115" s="1" t="s">
        <v>12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24</v>
      </c>
      <c r="DU115" s="1" t="s">
        <v>4</v>
      </c>
      <c r="DV115" s="1" t="s">
        <v>4</v>
      </c>
      <c r="EA115">
        <v>4</v>
      </c>
      <c r="EB115" s="1" t="s">
        <v>436</v>
      </c>
      <c r="EC115" s="1" t="s">
        <v>157</v>
      </c>
      <c r="ED115" s="1" t="s">
        <v>158</v>
      </c>
      <c r="EE115" s="1" t="s">
        <v>5</v>
      </c>
      <c r="EF115" s="1" t="s">
        <v>4</v>
      </c>
      <c r="EG115" s="1" t="s">
        <v>4</v>
      </c>
      <c r="EH115" s="1" t="s">
        <v>4</v>
      </c>
      <c r="EI115" s="1" t="s">
        <v>19</v>
      </c>
      <c r="EJ115" s="1" t="s">
        <v>1</v>
      </c>
      <c r="EK115" s="1" t="s">
        <v>221</v>
      </c>
      <c r="EL115" s="1" t="s">
        <v>5</v>
      </c>
      <c r="EM115" s="1" t="s">
        <v>4</v>
      </c>
      <c r="EN115" s="1" t="s">
        <v>4</v>
      </c>
    </row>
    <row r="116" spans="111:144">
      <c r="DG116">
        <v>4</v>
      </c>
      <c r="DH116" s="1" t="s">
        <v>199</v>
      </c>
      <c r="DI116" s="1" t="s">
        <v>74</v>
      </c>
      <c r="DJ116" s="1" t="s">
        <v>75</v>
      </c>
      <c r="DK116" s="1" t="s">
        <v>24</v>
      </c>
      <c r="DL116" s="1" t="s">
        <v>1</v>
      </c>
      <c r="DM116" s="1" t="s">
        <v>2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24</v>
      </c>
      <c r="DU116" s="1" t="s">
        <v>4</v>
      </c>
      <c r="DV116" s="1" t="s">
        <v>4</v>
      </c>
      <c r="EA116">
        <v>4</v>
      </c>
      <c r="EB116" s="1" t="s">
        <v>440</v>
      </c>
      <c r="EC116" s="1" t="s">
        <v>157</v>
      </c>
      <c r="ED116" s="1" t="s">
        <v>158</v>
      </c>
      <c r="EE116" s="1" t="s">
        <v>5</v>
      </c>
      <c r="EF116" s="1" t="s">
        <v>4</v>
      </c>
      <c r="EG116" s="1" t="s">
        <v>4</v>
      </c>
      <c r="EH116" s="1" t="s">
        <v>4</v>
      </c>
      <c r="EI116" s="1" t="s">
        <v>19</v>
      </c>
      <c r="EJ116" s="1" t="s">
        <v>1</v>
      </c>
      <c r="EK116" s="1" t="s">
        <v>48</v>
      </c>
      <c r="EL116" s="1" t="s">
        <v>5</v>
      </c>
      <c r="EM116" s="1" t="s">
        <v>4</v>
      </c>
      <c r="EN116" s="1" t="s">
        <v>4</v>
      </c>
    </row>
    <row r="117" spans="111:144">
      <c r="DG117">
        <v>4</v>
      </c>
      <c r="DH117" s="1" t="s">
        <v>199</v>
      </c>
      <c r="DI117" s="1" t="s">
        <v>98</v>
      </c>
      <c r="DJ117" s="1" t="s">
        <v>99</v>
      </c>
      <c r="DK117" s="1" t="s">
        <v>24</v>
      </c>
      <c r="DL117" s="1" t="s">
        <v>1</v>
      </c>
      <c r="DM117" s="1" t="s">
        <v>2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24</v>
      </c>
      <c r="DU117" s="1" t="s">
        <v>4</v>
      </c>
      <c r="DV117" s="1" t="s">
        <v>4</v>
      </c>
      <c r="EA117">
        <v>4</v>
      </c>
      <c r="EB117" s="1" t="s">
        <v>445</v>
      </c>
      <c r="EC117" s="1" t="s">
        <v>157</v>
      </c>
      <c r="ED117" s="1" t="s">
        <v>158</v>
      </c>
      <c r="EE117" s="1" t="s">
        <v>5</v>
      </c>
      <c r="EF117" s="1" t="s">
        <v>4</v>
      </c>
      <c r="EG117" s="1" t="s">
        <v>4</v>
      </c>
      <c r="EH117" s="1" t="s">
        <v>4</v>
      </c>
      <c r="EI117" s="1" t="s">
        <v>19</v>
      </c>
      <c r="EJ117" s="1" t="s">
        <v>1</v>
      </c>
      <c r="EK117" s="1" t="s">
        <v>362</v>
      </c>
      <c r="EL117" s="1" t="s">
        <v>5</v>
      </c>
      <c r="EM117" s="1" t="s">
        <v>4</v>
      </c>
      <c r="EN117" s="1" t="s">
        <v>4</v>
      </c>
    </row>
    <row r="118" spans="111:144">
      <c r="DG118">
        <v>4</v>
      </c>
      <c r="DH118" s="1" t="s">
        <v>28</v>
      </c>
      <c r="DI118" s="1" t="s">
        <v>80</v>
      </c>
      <c r="DJ118" s="1" t="s">
        <v>81</v>
      </c>
      <c r="DK118" s="1" t="s">
        <v>24</v>
      </c>
      <c r="DL118" s="1" t="s">
        <v>1</v>
      </c>
      <c r="DM118" s="1" t="s">
        <v>12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24</v>
      </c>
      <c r="DU118" s="1" t="s">
        <v>4</v>
      </c>
      <c r="DV118" s="1" t="s">
        <v>4</v>
      </c>
      <c r="EA118">
        <v>4</v>
      </c>
      <c r="EB118" s="1" t="s">
        <v>450</v>
      </c>
      <c r="EC118" s="1" t="s">
        <v>157</v>
      </c>
      <c r="ED118" s="1" t="s">
        <v>158</v>
      </c>
      <c r="EE118" s="1" t="s">
        <v>5</v>
      </c>
      <c r="EF118" s="1" t="s">
        <v>4</v>
      </c>
      <c r="EG118" s="1" t="s">
        <v>4</v>
      </c>
      <c r="EH118" s="1" t="s">
        <v>4</v>
      </c>
      <c r="EI118" s="1" t="s">
        <v>19</v>
      </c>
      <c r="EJ118" s="1" t="s">
        <v>1</v>
      </c>
      <c r="EK118" s="1" t="s">
        <v>476</v>
      </c>
      <c r="EL118" s="1" t="s">
        <v>5</v>
      </c>
      <c r="EM118" s="1" t="s">
        <v>4</v>
      </c>
      <c r="EN118" s="1" t="s">
        <v>4</v>
      </c>
    </row>
    <row r="119" spans="111:144">
      <c r="DG119">
        <v>4</v>
      </c>
      <c r="DH119" s="1" t="s">
        <v>28</v>
      </c>
      <c r="DI119" s="1" t="s">
        <v>82</v>
      </c>
      <c r="DJ119" s="1" t="s">
        <v>83</v>
      </c>
      <c r="DK119" s="1" t="s">
        <v>24</v>
      </c>
      <c r="DL119" s="1" t="s">
        <v>1</v>
      </c>
      <c r="DM119" s="1" t="s">
        <v>12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24</v>
      </c>
      <c r="DU119" s="1" t="s">
        <v>4</v>
      </c>
      <c r="DV119" s="1" t="s">
        <v>4</v>
      </c>
      <c r="EA119">
        <v>4</v>
      </c>
      <c r="EB119" s="1" t="s">
        <v>455</v>
      </c>
      <c r="EC119" s="1" t="s">
        <v>157</v>
      </c>
      <c r="ED119" s="1" t="s">
        <v>158</v>
      </c>
      <c r="EE119" s="1" t="s">
        <v>5</v>
      </c>
      <c r="EF119" s="1" t="s">
        <v>4</v>
      </c>
      <c r="EG119" s="1" t="s">
        <v>4</v>
      </c>
      <c r="EH119" s="1" t="s">
        <v>4</v>
      </c>
      <c r="EI119" s="1" t="s">
        <v>19</v>
      </c>
      <c r="EJ119" s="1" t="s">
        <v>1</v>
      </c>
      <c r="EK119" s="1" t="s">
        <v>383</v>
      </c>
      <c r="EL119" s="1" t="s">
        <v>5</v>
      </c>
      <c r="EM119" s="1" t="s">
        <v>4</v>
      </c>
      <c r="EN119" s="1" t="s">
        <v>4</v>
      </c>
    </row>
    <row r="120" spans="111:144">
      <c r="DG120">
        <v>4</v>
      </c>
      <c r="DH120" s="1" t="s">
        <v>28</v>
      </c>
      <c r="DI120" s="1" t="s">
        <v>84</v>
      </c>
      <c r="DJ120" s="1" t="s">
        <v>85</v>
      </c>
      <c r="DK120" s="1" t="s">
        <v>24</v>
      </c>
      <c r="DL120" s="1" t="s">
        <v>1</v>
      </c>
      <c r="DM120" s="1" t="s">
        <v>12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24</v>
      </c>
      <c r="DU120" s="1" t="s">
        <v>4</v>
      </c>
      <c r="DV120" s="1" t="s">
        <v>4</v>
      </c>
      <c r="EA120">
        <v>4</v>
      </c>
      <c r="EB120" s="1" t="s">
        <v>460</v>
      </c>
      <c r="EC120" s="1" t="s">
        <v>157</v>
      </c>
      <c r="ED120" s="1" t="s">
        <v>158</v>
      </c>
      <c r="EE120" s="1" t="s">
        <v>5</v>
      </c>
      <c r="EF120" s="1" t="s">
        <v>4</v>
      </c>
      <c r="EG120" s="1" t="s">
        <v>4</v>
      </c>
      <c r="EH120" s="1" t="s">
        <v>4</v>
      </c>
      <c r="EI120" s="1" t="s">
        <v>19</v>
      </c>
      <c r="EJ120" s="1" t="s">
        <v>1</v>
      </c>
      <c r="EK120" s="1" t="s">
        <v>477</v>
      </c>
      <c r="EL120" s="1" t="s">
        <v>5</v>
      </c>
      <c r="EM120" s="1" t="s">
        <v>4</v>
      </c>
      <c r="EN120" s="1" t="s">
        <v>4</v>
      </c>
    </row>
    <row r="121" spans="111:144">
      <c r="DG121">
        <v>4</v>
      </c>
      <c r="DH121" s="1" t="s">
        <v>28</v>
      </c>
      <c r="DI121" s="1" t="s">
        <v>86</v>
      </c>
      <c r="DJ121" s="1" t="s">
        <v>87</v>
      </c>
      <c r="DK121" s="1" t="s">
        <v>24</v>
      </c>
      <c r="DL121" s="1" t="s">
        <v>1</v>
      </c>
      <c r="DM121" s="1" t="s">
        <v>5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24</v>
      </c>
      <c r="DU121" s="1" t="s">
        <v>4</v>
      </c>
      <c r="DV121" s="1" t="s">
        <v>4</v>
      </c>
      <c r="EA121">
        <v>4</v>
      </c>
      <c r="EB121" s="1" t="s">
        <v>465</v>
      </c>
      <c r="EC121" s="1" t="s">
        <v>157</v>
      </c>
      <c r="ED121" s="1" t="s">
        <v>158</v>
      </c>
      <c r="EE121" s="1" t="s">
        <v>5</v>
      </c>
      <c r="EF121" s="1" t="s">
        <v>4</v>
      </c>
      <c r="EG121" s="1" t="s">
        <v>4</v>
      </c>
      <c r="EH121" s="1" t="s">
        <v>4</v>
      </c>
      <c r="EI121" s="1" t="s">
        <v>19</v>
      </c>
      <c r="EJ121" s="1" t="s">
        <v>1</v>
      </c>
      <c r="EK121" s="1" t="s">
        <v>478</v>
      </c>
      <c r="EL121" s="1" t="s">
        <v>5</v>
      </c>
      <c r="EM121" s="1" t="s">
        <v>4</v>
      </c>
      <c r="EN121" s="1" t="s">
        <v>4</v>
      </c>
    </row>
    <row r="122" spans="111:144">
      <c r="DG122">
        <v>4</v>
      </c>
      <c r="DH122" s="1" t="s">
        <v>28</v>
      </c>
      <c r="DI122" s="1" t="s">
        <v>88</v>
      </c>
      <c r="DJ122" s="1" t="s">
        <v>89</v>
      </c>
      <c r="DK122" s="1" t="s">
        <v>24</v>
      </c>
      <c r="DL122" s="1" t="s">
        <v>1</v>
      </c>
      <c r="DM122" s="1" t="s">
        <v>5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24</v>
      </c>
      <c r="DU122" s="1" t="s">
        <v>4</v>
      </c>
      <c r="DV122" s="1" t="s">
        <v>4</v>
      </c>
      <c r="EA122">
        <v>4</v>
      </c>
      <c r="EB122" s="1" t="s">
        <v>423</v>
      </c>
      <c r="EC122" s="1" t="s">
        <v>157</v>
      </c>
      <c r="ED122" s="1" t="s">
        <v>158</v>
      </c>
      <c r="EE122" s="1" t="s">
        <v>4</v>
      </c>
      <c r="EF122" s="1" t="s">
        <v>4</v>
      </c>
      <c r="EG122" s="1" t="s">
        <v>4</v>
      </c>
      <c r="EH122" s="1" t="s">
        <v>4</v>
      </c>
      <c r="EI122" s="1" t="s">
        <v>19</v>
      </c>
      <c r="EJ122" s="1" t="s">
        <v>1</v>
      </c>
      <c r="EK122" s="1" t="s">
        <v>158</v>
      </c>
      <c r="EL122" s="1" t="s">
        <v>5</v>
      </c>
      <c r="EM122" s="1" t="s">
        <v>4</v>
      </c>
      <c r="EN122" s="1" t="s">
        <v>4</v>
      </c>
    </row>
    <row r="123" spans="111:144">
      <c r="DG123">
        <v>4</v>
      </c>
      <c r="DH123" s="1" t="s">
        <v>28</v>
      </c>
      <c r="DI123" s="1" t="s">
        <v>90</v>
      </c>
      <c r="DJ123" s="1" t="s">
        <v>91</v>
      </c>
      <c r="DK123" s="1" t="s">
        <v>24</v>
      </c>
      <c r="DL123" s="1" t="s">
        <v>1</v>
      </c>
      <c r="DM123" s="1" t="s">
        <v>12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24</v>
      </c>
      <c r="DU123" s="1" t="s">
        <v>4</v>
      </c>
      <c r="DV123" s="1" t="s">
        <v>4</v>
      </c>
      <c r="EA123">
        <v>4</v>
      </c>
      <c r="EB123" s="1" t="s">
        <v>426</v>
      </c>
      <c r="EC123" s="1" t="s">
        <v>157</v>
      </c>
      <c r="ED123" s="1" t="s">
        <v>158</v>
      </c>
      <c r="EE123" s="1" t="s">
        <v>4</v>
      </c>
      <c r="EF123" s="1" t="s">
        <v>4</v>
      </c>
      <c r="EG123" s="1" t="s">
        <v>4</v>
      </c>
      <c r="EH123" s="1" t="s">
        <v>4</v>
      </c>
      <c r="EI123" s="1" t="s">
        <v>19</v>
      </c>
      <c r="EJ123" s="1" t="s">
        <v>1</v>
      </c>
      <c r="EK123" s="1" t="s">
        <v>241</v>
      </c>
      <c r="EL123" s="1" t="s">
        <v>5</v>
      </c>
      <c r="EM123" s="1" t="s">
        <v>4</v>
      </c>
      <c r="EN123" s="1" t="s">
        <v>4</v>
      </c>
    </row>
    <row r="124" spans="111:144">
      <c r="DG124">
        <v>4</v>
      </c>
      <c r="DH124" s="1" t="s">
        <v>28</v>
      </c>
      <c r="DI124" s="1" t="s">
        <v>92</v>
      </c>
      <c r="DJ124" s="1" t="s">
        <v>93</v>
      </c>
      <c r="DK124" s="1" t="s">
        <v>24</v>
      </c>
      <c r="DL124" s="1" t="s">
        <v>1</v>
      </c>
      <c r="DM124" s="1" t="s">
        <v>12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24</v>
      </c>
      <c r="DU124" s="1" t="s">
        <v>4</v>
      </c>
      <c r="DV124" s="1" t="s">
        <v>4</v>
      </c>
      <c r="EA124">
        <v>4</v>
      </c>
      <c r="EB124" s="1" t="s">
        <v>429</v>
      </c>
      <c r="EC124" s="1" t="s">
        <v>157</v>
      </c>
      <c r="ED124" s="1" t="s">
        <v>158</v>
      </c>
      <c r="EE124" s="1" t="s">
        <v>4</v>
      </c>
      <c r="EF124" s="1" t="s">
        <v>4</v>
      </c>
      <c r="EG124" s="1" t="s">
        <v>4</v>
      </c>
      <c r="EH124" s="1" t="s">
        <v>4</v>
      </c>
      <c r="EI124" s="1" t="s">
        <v>19</v>
      </c>
      <c r="EJ124" s="1" t="s">
        <v>1</v>
      </c>
      <c r="EK124" s="1" t="s">
        <v>262</v>
      </c>
      <c r="EL124" s="1" t="s">
        <v>5</v>
      </c>
      <c r="EM124" s="1" t="s">
        <v>4</v>
      </c>
      <c r="EN124" s="1" t="s">
        <v>4</v>
      </c>
    </row>
    <row r="125" spans="111:144">
      <c r="DG125">
        <v>4</v>
      </c>
      <c r="DH125" s="1" t="s">
        <v>13</v>
      </c>
      <c r="DI125" s="1" t="s">
        <v>74</v>
      </c>
      <c r="DJ125" s="1" t="s">
        <v>75</v>
      </c>
      <c r="DK125" s="1" t="s">
        <v>24</v>
      </c>
      <c r="DL125" s="1" t="s">
        <v>1</v>
      </c>
      <c r="DM125" s="1" t="s">
        <v>2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24</v>
      </c>
      <c r="DU125" s="1" t="s">
        <v>4</v>
      </c>
      <c r="DV125" s="1" t="s">
        <v>4</v>
      </c>
      <c r="EA125">
        <v>4</v>
      </c>
      <c r="EB125" s="1" t="s">
        <v>432</v>
      </c>
      <c r="EC125" s="1" t="s">
        <v>157</v>
      </c>
      <c r="ED125" s="1" t="s">
        <v>158</v>
      </c>
      <c r="EE125" s="1" t="s">
        <v>4</v>
      </c>
      <c r="EF125" s="1" t="s">
        <v>4</v>
      </c>
      <c r="EG125" s="1" t="s">
        <v>4</v>
      </c>
      <c r="EH125" s="1" t="s">
        <v>4</v>
      </c>
      <c r="EI125" s="1" t="s">
        <v>19</v>
      </c>
      <c r="EJ125" s="1" t="s">
        <v>1</v>
      </c>
      <c r="EK125" s="1" t="s">
        <v>242</v>
      </c>
      <c r="EL125" s="1" t="s">
        <v>5</v>
      </c>
      <c r="EM125" s="1" t="s">
        <v>4</v>
      </c>
      <c r="EN125" s="1" t="s">
        <v>4</v>
      </c>
    </row>
    <row r="126" spans="111:144">
      <c r="DG126">
        <v>4</v>
      </c>
      <c r="DH126" s="1" t="s">
        <v>13</v>
      </c>
      <c r="DI126" s="1" t="s">
        <v>94</v>
      </c>
      <c r="DJ126" s="1" t="s">
        <v>95</v>
      </c>
      <c r="DK126" s="1" t="s">
        <v>24</v>
      </c>
      <c r="DL126" s="1" t="s">
        <v>1</v>
      </c>
      <c r="DM126" s="1" t="s">
        <v>5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24</v>
      </c>
      <c r="DU126" s="1" t="s">
        <v>4</v>
      </c>
      <c r="DV126" s="1" t="s">
        <v>4</v>
      </c>
      <c r="EA126">
        <v>4</v>
      </c>
      <c r="EB126" s="1" t="s">
        <v>435</v>
      </c>
      <c r="EC126" s="1" t="s">
        <v>157</v>
      </c>
      <c r="ED126" s="1" t="s">
        <v>158</v>
      </c>
      <c r="EE126" s="1" t="s">
        <v>4</v>
      </c>
      <c r="EF126" s="1" t="s">
        <v>4</v>
      </c>
      <c r="EG126" s="1" t="s">
        <v>4</v>
      </c>
      <c r="EH126" s="1" t="s">
        <v>4</v>
      </c>
      <c r="EI126" s="1" t="s">
        <v>19</v>
      </c>
      <c r="EJ126" s="1" t="s">
        <v>1</v>
      </c>
      <c r="EK126" s="1" t="s">
        <v>220</v>
      </c>
      <c r="EL126" s="1" t="s">
        <v>5</v>
      </c>
      <c r="EM126" s="1" t="s">
        <v>4</v>
      </c>
      <c r="EN126" s="1" t="s">
        <v>4</v>
      </c>
    </row>
    <row r="127" spans="111:144">
      <c r="DG127">
        <v>4</v>
      </c>
      <c r="DH127" s="1" t="s">
        <v>13</v>
      </c>
      <c r="DI127" s="1" t="s">
        <v>96</v>
      </c>
      <c r="DJ127" s="1" t="s">
        <v>97</v>
      </c>
      <c r="DK127" s="1" t="s">
        <v>24</v>
      </c>
      <c r="DL127" s="1" t="s">
        <v>1</v>
      </c>
      <c r="DM127" s="1" t="s">
        <v>12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24</v>
      </c>
      <c r="DU127" s="1" t="s">
        <v>4</v>
      </c>
      <c r="DV127" s="1" t="s">
        <v>4</v>
      </c>
      <c r="EA127">
        <v>4</v>
      </c>
      <c r="EB127" s="1" t="s">
        <v>438</v>
      </c>
      <c r="EC127" s="1" t="s">
        <v>157</v>
      </c>
      <c r="ED127" s="1" t="s">
        <v>158</v>
      </c>
      <c r="EE127" s="1" t="s">
        <v>4</v>
      </c>
      <c r="EF127" s="1" t="s">
        <v>4</v>
      </c>
      <c r="EG127" s="1" t="s">
        <v>4</v>
      </c>
      <c r="EH127" s="1" t="s">
        <v>4</v>
      </c>
      <c r="EI127" s="1" t="s">
        <v>19</v>
      </c>
      <c r="EJ127" s="1" t="s">
        <v>1</v>
      </c>
      <c r="EK127" s="1" t="s">
        <v>261</v>
      </c>
      <c r="EL127" s="1" t="s">
        <v>5</v>
      </c>
      <c r="EM127" s="1" t="s">
        <v>4</v>
      </c>
      <c r="EN127" s="1" t="s">
        <v>4</v>
      </c>
    </row>
    <row r="128" spans="111:144">
      <c r="DG128">
        <v>4</v>
      </c>
      <c r="DH128" s="1" t="s">
        <v>13</v>
      </c>
      <c r="DI128" s="1" t="s">
        <v>98</v>
      </c>
      <c r="DJ128" s="1" t="s">
        <v>99</v>
      </c>
      <c r="DK128" s="1" t="s">
        <v>24</v>
      </c>
      <c r="DL128" s="1" t="s">
        <v>1</v>
      </c>
      <c r="DM128" s="1" t="s">
        <v>2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24</v>
      </c>
      <c r="DU128" s="1" t="s">
        <v>4</v>
      </c>
      <c r="DV128" s="1" t="s">
        <v>4</v>
      </c>
      <c r="EA128">
        <v>4</v>
      </c>
      <c r="EB128" s="1" t="s">
        <v>443</v>
      </c>
      <c r="EC128" s="1" t="s">
        <v>157</v>
      </c>
      <c r="ED128" s="1" t="s">
        <v>158</v>
      </c>
      <c r="EE128" s="1" t="s">
        <v>4</v>
      </c>
      <c r="EF128" s="1" t="s">
        <v>4</v>
      </c>
      <c r="EG128" s="1" t="s">
        <v>4</v>
      </c>
      <c r="EH128" s="1" t="s">
        <v>4</v>
      </c>
      <c r="EI128" s="1" t="s">
        <v>19</v>
      </c>
      <c r="EJ128" s="1" t="s">
        <v>1</v>
      </c>
      <c r="EK128" s="1" t="s">
        <v>50</v>
      </c>
      <c r="EL128" s="1" t="s">
        <v>5</v>
      </c>
      <c r="EM128" s="1" t="s">
        <v>4</v>
      </c>
      <c r="EN128" s="1" t="s">
        <v>4</v>
      </c>
    </row>
    <row r="129" spans="111:144">
      <c r="DG129">
        <v>4</v>
      </c>
      <c r="DH129" s="1" t="s">
        <v>39</v>
      </c>
      <c r="DI129" s="1" t="s">
        <v>80</v>
      </c>
      <c r="DJ129" s="1" t="s">
        <v>81</v>
      </c>
      <c r="DK129" s="1" t="s">
        <v>24</v>
      </c>
      <c r="DL129" s="1" t="s">
        <v>1</v>
      </c>
      <c r="DM129" s="1" t="s">
        <v>12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24</v>
      </c>
      <c r="DU129" s="1" t="s">
        <v>4</v>
      </c>
      <c r="DV129" s="1" t="s">
        <v>4</v>
      </c>
      <c r="EA129">
        <v>4</v>
      </c>
      <c r="EB129" s="1" t="s">
        <v>448</v>
      </c>
      <c r="EC129" s="1" t="s">
        <v>157</v>
      </c>
      <c r="ED129" s="1" t="s">
        <v>158</v>
      </c>
      <c r="EE129" s="1" t="s">
        <v>4</v>
      </c>
      <c r="EF129" s="1" t="s">
        <v>4</v>
      </c>
      <c r="EG129" s="1" t="s">
        <v>4</v>
      </c>
      <c r="EH129" s="1" t="s">
        <v>4</v>
      </c>
      <c r="EI129" s="1" t="s">
        <v>19</v>
      </c>
      <c r="EJ129" s="1" t="s">
        <v>1</v>
      </c>
      <c r="EK129" s="1" t="s">
        <v>479</v>
      </c>
      <c r="EL129" s="1" t="s">
        <v>5</v>
      </c>
      <c r="EM129" s="1" t="s">
        <v>4</v>
      </c>
      <c r="EN129" s="1" t="s">
        <v>4</v>
      </c>
    </row>
    <row r="130" spans="111:144">
      <c r="DG130">
        <v>4</v>
      </c>
      <c r="DH130" s="1" t="s">
        <v>39</v>
      </c>
      <c r="DI130" s="1" t="s">
        <v>82</v>
      </c>
      <c r="DJ130" s="1" t="s">
        <v>83</v>
      </c>
      <c r="DK130" s="1" t="s">
        <v>24</v>
      </c>
      <c r="DL130" s="1" t="s">
        <v>1</v>
      </c>
      <c r="DM130" s="1" t="s">
        <v>12</v>
      </c>
      <c r="DN130" s="1" t="s">
        <v>5</v>
      </c>
      <c r="DO130" s="1" t="s">
        <v>5</v>
      </c>
      <c r="DP130" s="1" t="s">
        <v>4</v>
      </c>
      <c r="DQ130" s="1" t="s">
        <v>4</v>
      </c>
      <c r="DR130" s="1" t="s">
        <v>4</v>
      </c>
      <c r="DS130" s="1" t="s">
        <v>4</v>
      </c>
      <c r="DT130" s="1" t="s">
        <v>24</v>
      </c>
      <c r="DU130" s="1" t="s">
        <v>4</v>
      </c>
      <c r="DV130" s="1" t="s">
        <v>4</v>
      </c>
      <c r="EA130">
        <v>4</v>
      </c>
      <c r="EB130" s="1" t="s">
        <v>453</v>
      </c>
      <c r="EC130" s="1" t="s">
        <v>157</v>
      </c>
      <c r="ED130" s="1" t="s">
        <v>158</v>
      </c>
      <c r="EE130" s="1" t="s">
        <v>4</v>
      </c>
      <c r="EF130" s="1" t="s">
        <v>4</v>
      </c>
      <c r="EG130" s="1" t="s">
        <v>4</v>
      </c>
      <c r="EH130" s="1" t="s">
        <v>4</v>
      </c>
      <c r="EI130" s="1" t="s">
        <v>19</v>
      </c>
      <c r="EJ130" s="1" t="s">
        <v>1</v>
      </c>
      <c r="EK130" s="1" t="s">
        <v>480</v>
      </c>
      <c r="EL130" s="1" t="s">
        <v>5</v>
      </c>
      <c r="EM130" s="1" t="s">
        <v>4</v>
      </c>
      <c r="EN130" s="1" t="s">
        <v>4</v>
      </c>
    </row>
    <row r="131" spans="111:144">
      <c r="DG131">
        <v>4</v>
      </c>
      <c r="DH131" s="1" t="s">
        <v>39</v>
      </c>
      <c r="DI131" s="1" t="s">
        <v>84</v>
      </c>
      <c r="DJ131" s="1" t="s">
        <v>85</v>
      </c>
      <c r="DK131" s="1" t="s">
        <v>24</v>
      </c>
      <c r="DL131" s="1" t="s">
        <v>1</v>
      </c>
      <c r="DM131" s="1" t="s">
        <v>12</v>
      </c>
      <c r="DN131" s="1" t="s">
        <v>5</v>
      </c>
      <c r="DO131" s="1" t="s">
        <v>5</v>
      </c>
      <c r="DP131" s="1" t="s">
        <v>4</v>
      </c>
      <c r="DQ131" s="1" t="s">
        <v>4</v>
      </c>
      <c r="DR131" s="1" t="s">
        <v>4</v>
      </c>
      <c r="DS131" s="1" t="s">
        <v>4</v>
      </c>
      <c r="DT131" s="1" t="s">
        <v>24</v>
      </c>
      <c r="DU131" s="1" t="s">
        <v>4</v>
      </c>
      <c r="DV131" s="1" t="s">
        <v>4</v>
      </c>
      <c r="EA131">
        <v>4</v>
      </c>
      <c r="EB131" s="1" t="s">
        <v>458</v>
      </c>
      <c r="EC131" s="1" t="s">
        <v>157</v>
      </c>
      <c r="ED131" s="1" t="s">
        <v>158</v>
      </c>
      <c r="EE131" s="1" t="s">
        <v>4</v>
      </c>
      <c r="EF131" s="1" t="s">
        <v>4</v>
      </c>
      <c r="EG131" s="1" t="s">
        <v>4</v>
      </c>
      <c r="EH131" s="1" t="s">
        <v>4</v>
      </c>
      <c r="EI131" s="1" t="s">
        <v>19</v>
      </c>
      <c r="EJ131" s="1" t="s">
        <v>1</v>
      </c>
      <c r="EK131" s="1" t="s">
        <v>481</v>
      </c>
      <c r="EL131" s="1" t="s">
        <v>5</v>
      </c>
      <c r="EM131" s="1" t="s">
        <v>4</v>
      </c>
      <c r="EN131" s="1" t="s">
        <v>4</v>
      </c>
    </row>
    <row r="132" spans="111:144">
      <c r="DG132">
        <v>4</v>
      </c>
      <c r="DH132" s="1" t="s">
        <v>39</v>
      </c>
      <c r="DI132" s="1" t="s">
        <v>100</v>
      </c>
      <c r="DJ132" s="1" t="s">
        <v>101</v>
      </c>
      <c r="DK132" s="1" t="s">
        <v>24</v>
      </c>
      <c r="DL132" s="1" t="s">
        <v>1</v>
      </c>
      <c r="DM132" s="1" t="s">
        <v>12</v>
      </c>
      <c r="DN132" s="1" t="s">
        <v>5</v>
      </c>
      <c r="DO132" s="1" t="s">
        <v>5</v>
      </c>
      <c r="DP132" s="1" t="s">
        <v>4</v>
      </c>
      <c r="DQ132" s="1" t="s">
        <v>4</v>
      </c>
      <c r="DR132" s="1" t="s">
        <v>4</v>
      </c>
      <c r="DS132" s="1" t="s">
        <v>4</v>
      </c>
      <c r="DT132" s="1" t="s">
        <v>24</v>
      </c>
      <c r="DU132" s="1" t="s">
        <v>4</v>
      </c>
      <c r="DV132" s="1" t="s">
        <v>4</v>
      </c>
      <c r="EA132">
        <v>4</v>
      </c>
      <c r="EB132" s="1" t="s">
        <v>463</v>
      </c>
      <c r="EC132" s="1" t="s">
        <v>157</v>
      </c>
      <c r="ED132" s="1" t="s">
        <v>158</v>
      </c>
      <c r="EE132" s="1" t="s">
        <v>4</v>
      </c>
      <c r="EF132" s="1" t="s">
        <v>4</v>
      </c>
      <c r="EG132" s="1" t="s">
        <v>4</v>
      </c>
      <c r="EH132" s="1" t="s">
        <v>4</v>
      </c>
      <c r="EI132" s="1" t="s">
        <v>19</v>
      </c>
      <c r="EJ132" s="1" t="s">
        <v>1</v>
      </c>
      <c r="EK132" s="1" t="s">
        <v>482</v>
      </c>
      <c r="EL132" s="1" t="s">
        <v>5</v>
      </c>
      <c r="EM132" s="1" t="s">
        <v>4</v>
      </c>
      <c r="EN132" s="1" t="s">
        <v>4</v>
      </c>
    </row>
    <row r="133" spans="111:144">
      <c r="DG133">
        <v>4</v>
      </c>
      <c r="DH133" s="1" t="s">
        <v>39</v>
      </c>
      <c r="DI133" s="1" t="s">
        <v>102</v>
      </c>
      <c r="DJ133" s="1" t="s">
        <v>103</v>
      </c>
      <c r="DK133" s="1" t="s">
        <v>24</v>
      </c>
      <c r="DL133" s="1" t="s">
        <v>1</v>
      </c>
      <c r="DM133" s="1" t="s">
        <v>12</v>
      </c>
      <c r="DN133" s="1" t="s">
        <v>5</v>
      </c>
      <c r="DO133" s="1" t="s">
        <v>5</v>
      </c>
      <c r="DP133" s="1" t="s">
        <v>4</v>
      </c>
      <c r="DQ133" s="1" t="s">
        <v>4</v>
      </c>
      <c r="DR133" s="1" t="s">
        <v>4</v>
      </c>
      <c r="DS133" s="1" t="s">
        <v>4</v>
      </c>
      <c r="DT133" s="1" t="s">
        <v>24</v>
      </c>
      <c r="DU133" s="1" t="s">
        <v>4</v>
      </c>
      <c r="DV133" s="1" t="s">
        <v>4</v>
      </c>
      <c r="EA133">
        <v>4</v>
      </c>
      <c r="EB133" s="1" t="s">
        <v>468</v>
      </c>
      <c r="EC133" s="1" t="s">
        <v>157</v>
      </c>
      <c r="ED133" s="1" t="s">
        <v>158</v>
      </c>
      <c r="EE133" s="1" t="s">
        <v>4</v>
      </c>
      <c r="EF133" s="1" t="s">
        <v>4</v>
      </c>
      <c r="EG133" s="1" t="s">
        <v>4</v>
      </c>
      <c r="EH133" s="1" t="s">
        <v>4</v>
      </c>
      <c r="EI133" s="1" t="s">
        <v>19</v>
      </c>
      <c r="EJ133" s="1" t="s">
        <v>1</v>
      </c>
      <c r="EK133" s="1" t="s">
        <v>483</v>
      </c>
      <c r="EL133" s="1" t="s">
        <v>5</v>
      </c>
      <c r="EM133" s="1" t="s">
        <v>4</v>
      </c>
      <c r="EN133" s="1" t="s">
        <v>4</v>
      </c>
    </row>
    <row r="134" spans="111:144">
      <c r="DG134">
        <v>4</v>
      </c>
      <c r="DH134" s="1" t="s">
        <v>39</v>
      </c>
      <c r="DI134" s="1" t="s">
        <v>104</v>
      </c>
      <c r="DJ134" s="1" t="s">
        <v>105</v>
      </c>
      <c r="DK134" s="1" t="s">
        <v>24</v>
      </c>
      <c r="DL134" s="1" t="s">
        <v>1</v>
      </c>
      <c r="DM134" s="1" t="s">
        <v>12</v>
      </c>
      <c r="DN134" s="1" t="s">
        <v>5</v>
      </c>
      <c r="DO134" s="1" t="s">
        <v>5</v>
      </c>
      <c r="DP134" s="1" t="s">
        <v>4</v>
      </c>
      <c r="DQ134" s="1" t="s">
        <v>4</v>
      </c>
      <c r="DR134" s="1" t="s">
        <v>4</v>
      </c>
      <c r="DS134" s="1" t="s">
        <v>4</v>
      </c>
      <c r="DT134" s="1" t="s">
        <v>24</v>
      </c>
      <c r="DU134" s="1" t="s">
        <v>4</v>
      </c>
      <c r="DV134" s="1" t="s">
        <v>4</v>
      </c>
    </row>
    <row r="135" spans="111:144">
      <c r="DG135">
        <v>4</v>
      </c>
      <c r="DH135" s="1" t="s">
        <v>39</v>
      </c>
      <c r="DI135" s="1" t="s">
        <v>106</v>
      </c>
      <c r="DJ135" s="1" t="s">
        <v>107</v>
      </c>
      <c r="DK135" s="1" t="s">
        <v>24</v>
      </c>
      <c r="DL135" s="1" t="s">
        <v>1</v>
      </c>
      <c r="DM135" s="1" t="s">
        <v>12</v>
      </c>
      <c r="DN135" s="1" t="s">
        <v>5</v>
      </c>
      <c r="DO135" s="1" t="s">
        <v>5</v>
      </c>
      <c r="DP135" s="1" t="s">
        <v>4</v>
      </c>
      <c r="DQ135" s="1" t="s">
        <v>4</v>
      </c>
      <c r="DR135" s="1" t="s">
        <v>4</v>
      </c>
      <c r="DS135" s="1" t="s">
        <v>4</v>
      </c>
      <c r="DT135" s="1" t="s">
        <v>24</v>
      </c>
      <c r="DU135" s="1" t="s">
        <v>4</v>
      </c>
      <c r="DV135" s="1" t="s">
        <v>4</v>
      </c>
    </row>
    <row r="136" spans="111:144">
      <c r="DG136">
        <v>4</v>
      </c>
      <c r="DH136" s="1" t="s">
        <v>39</v>
      </c>
      <c r="DI136" s="1" t="s">
        <v>108</v>
      </c>
      <c r="DJ136" s="1" t="s">
        <v>109</v>
      </c>
      <c r="DK136" s="1" t="s">
        <v>24</v>
      </c>
      <c r="DL136" s="1" t="s">
        <v>1</v>
      </c>
      <c r="DM136" s="1" t="s">
        <v>12</v>
      </c>
      <c r="DN136" s="1" t="s">
        <v>5</v>
      </c>
      <c r="DO136" s="1" t="s">
        <v>5</v>
      </c>
      <c r="DP136" s="1" t="s">
        <v>4</v>
      </c>
      <c r="DQ136" s="1" t="s">
        <v>4</v>
      </c>
      <c r="DR136" s="1" t="s">
        <v>4</v>
      </c>
      <c r="DS136" s="1" t="s">
        <v>4</v>
      </c>
      <c r="DT136" s="1" t="s">
        <v>24</v>
      </c>
      <c r="DU136" s="1" t="s">
        <v>4</v>
      </c>
      <c r="DV136" s="1" t="s">
        <v>4</v>
      </c>
    </row>
    <row r="137" spans="111:144">
      <c r="DG137">
        <v>4</v>
      </c>
      <c r="DH137" s="1" t="s">
        <v>39</v>
      </c>
      <c r="DI137" s="1" t="s">
        <v>110</v>
      </c>
      <c r="DJ137" s="1" t="s">
        <v>111</v>
      </c>
      <c r="DK137" s="1" t="s">
        <v>24</v>
      </c>
      <c r="DL137" s="1" t="s">
        <v>1</v>
      </c>
      <c r="DM137" s="1" t="s">
        <v>158</v>
      </c>
      <c r="DN137" s="1" t="s">
        <v>5</v>
      </c>
      <c r="DO137" s="1" t="s">
        <v>5</v>
      </c>
      <c r="DP137" s="1" t="s">
        <v>4</v>
      </c>
      <c r="DQ137" s="1" t="s">
        <v>4</v>
      </c>
      <c r="DR137" s="1" t="s">
        <v>4</v>
      </c>
      <c r="DS137" s="1" t="s">
        <v>4</v>
      </c>
      <c r="DT137" s="1" t="s">
        <v>24</v>
      </c>
      <c r="DU137" s="1" t="s">
        <v>4</v>
      </c>
      <c r="DV137" s="1" t="s">
        <v>4</v>
      </c>
    </row>
    <row r="138" spans="111:144">
      <c r="DG138">
        <v>4</v>
      </c>
      <c r="DH138" s="1" t="s">
        <v>39</v>
      </c>
      <c r="DI138" s="1" t="s">
        <v>112</v>
      </c>
      <c r="DJ138" s="1" t="s">
        <v>113</v>
      </c>
      <c r="DK138" s="1" t="s">
        <v>24</v>
      </c>
      <c r="DL138" s="1" t="s">
        <v>1</v>
      </c>
      <c r="DM138" s="1" t="s">
        <v>12</v>
      </c>
      <c r="DN138" s="1" t="s">
        <v>5</v>
      </c>
      <c r="DO138" s="1" t="s">
        <v>5</v>
      </c>
      <c r="DP138" s="1" t="s">
        <v>4</v>
      </c>
      <c r="DQ138" s="1" t="s">
        <v>4</v>
      </c>
      <c r="DR138" s="1" t="s">
        <v>4</v>
      </c>
      <c r="DS138" s="1" t="s">
        <v>4</v>
      </c>
      <c r="DT138" s="1" t="s">
        <v>24</v>
      </c>
      <c r="DU138" s="1" t="s">
        <v>4</v>
      </c>
      <c r="DV138" s="1" t="s">
        <v>4</v>
      </c>
    </row>
    <row r="139" spans="111:144">
      <c r="DG139">
        <v>4</v>
      </c>
      <c r="DH139" s="1" t="s">
        <v>45</v>
      </c>
      <c r="DI139" s="1" t="s">
        <v>114</v>
      </c>
      <c r="DJ139" s="1" t="s">
        <v>115</v>
      </c>
      <c r="DK139" s="1" t="s">
        <v>24</v>
      </c>
      <c r="DL139" s="1" t="s">
        <v>1</v>
      </c>
      <c r="DM139" s="1" t="s">
        <v>12</v>
      </c>
      <c r="DN139" s="1" t="s">
        <v>5</v>
      </c>
      <c r="DO139" s="1" t="s">
        <v>5</v>
      </c>
      <c r="DP139" s="1" t="s">
        <v>4</v>
      </c>
      <c r="DQ139" s="1" t="s">
        <v>4</v>
      </c>
      <c r="DR139" s="1" t="s">
        <v>4</v>
      </c>
      <c r="DS139" s="1" t="s">
        <v>4</v>
      </c>
      <c r="DT139" s="1" t="s">
        <v>24</v>
      </c>
      <c r="DU139" s="1" t="s">
        <v>4</v>
      </c>
      <c r="DV139" s="1" t="s">
        <v>4</v>
      </c>
    </row>
    <row r="140" spans="111:144">
      <c r="DG140">
        <v>4</v>
      </c>
      <c r="DH140" s="1" t="s">
        <v>45</v>
      </c>
      <c r="DI140" s="1" t="s">
        <v>116</v>
      </c>
      <c r="DJ140" s="1" t="s">
        <v>117</v>
      </c>
      <c r="DK140" s="1" t="s">
        <v>24</v>
      </c>
      <c r="DL140" s="1" t="s">
        <v>1</v>
      </c>
      <c r="DM140" s="1" t="s">
        <v>12</v>
      </c>
      <c r="DN140" s="1" t="s">
        <v>5</v>
      </c>
      <c r="DO140" s="1" t="s">
        <v>5</v>
      </c>
      <c r="DP140" s="1" t="s">
        <v>4</v>
      </c>
      <c r="DQ140" s="1" t="s">
        <v>4</v>
      </c>
      <c r="DR140" s="1" t="s">
        <v>4</v>
      </c>
      <c r="DS140" s="1" t="s">
        <v>4</v>
      </c>
      <c r="DT140" s="1" t="s">
        <v>24</v>
      </c>
      <c r="DU140" s="1" t="s">
        <v>4</v>
      </c>
      <c r="DV140" s="1" t="s">
        <v>4</v>
      </c>
    </row>
    <row r="141" spans="111:144">
      <c r="DG141">
        <v>4</v>
      </c>
      <c r="DH141" s="1" t="s">
        <v>45</v>
      </c>
      <c r="DI141" s="1" t="s">
        <v>118</v>
      </c>
      <c r="DJ141" s="1" t="s">
        <v>119</v>
      </c>
      <c r="DK141" s="1" t="s">
        <v>24</v>
      </c>
      <c r="DL141" s="1" t="s">
        <v>1</v>
      </c>
      <c r="DM141" s="1" t="s">
        <v>12</v>
      </c>
      <c r="DN141" s="1" t="s">
        <v>5</v>
      </c>
      <c r="DO141" s="1" t="s">
        <v>5</v>
      </c>
      <c r="DP141" s="1" t="s">
        <v>4</v>
      </c>
      <c r="DQ141" s="1" t="s">
        <v>4</v>
      </c>
      <c r="DR141" s="1" t="s">
        <v>4</v>
      </c>
      <c r="DS141" s="1" t="s">
        <v>4</v>
      </c>
      <c r="DT141" s="1" t="s">
        <v>24</v>
      </c>
      <c r="DU141" s="1" t="s">
        <v>4</v>
      </c>
      <c r="DV141" s="1" t="s">
        <v>4</v>
      </c>
    </row>
    <row r="142" spans="111:144">
      <c r="DG142">
        <v>4</v>
      </c>
      <c r="DH142" s="1" t="s">
        <v>45</v>
      </c>
      <c r="DI142" s="1" t="s">
        <v>120</v>
      </c>
      <c r="DJ142" s="1" t="s">
        <v>121</v>
      </c>
      <c r="DK142" s="1" t="s">
        <v>24</v>
      </c>
      <c r="DL142" s="1" t="s">
        <v>1</v>
      </c>
      <c r="DM142" s="1" t="s">
        <v>12</v>
      </c>
      <c r="DN142" s="1" t="s">
        <v>5</v>
      </c>
      <c r="DO142" s="1" t="s">
        <v>5</v>
      </c>
      <c r="DP142" s="1" t="s">
        <v>4</v>
      </c>
      <c r="DQ142" s="1" t="s">
        <v>4</v>
      </c>
      <c r="DR142" s="1" t="s">
        <v>4</v>
      </c>
      <c r="DS142" s="1" t="s">
        <v>4</v>
      </c>
      <c r="DT142" s="1" t="s">
        <v>24</v>
      </c>
      <c r="DU142" s="1" t="s">
        <v>4</v>
      </c>
      <c r="DV142" s="1" t="s">
        <v>4</v>
      </c>
    </row>
    <row r="143" spans="111:144">
      <c r="DG143">
        <v>4</v>
      </c>
      <c r="DH143" s="1" t="s">
        <v>45</v>
      </c>
      <c r="DI143" s="1" t="s">
        <v>122</v>
      </c>
      <c r="DJ143" s="1" t="s">
        <v>29</v>
      </c>
      <c r="DK143" s="1" t="s">
        <v>24</v>
      </c>
      <c r="DL143" s="1" t="s">
        <v>1</v>
      </c>
      <c r="DM143" s="1" t="s">
        <v>2</v>
      </c>
      <c r="DN143" s="1" t="s">
        <v>5</v>
      </c>
      <c r="DO143" s="1" t="s">
        <v>5</v>
      </c>
      <c r="DP143" s="1" t="s">
        <v>4</v>
      </c>
      <c r="DQ143" s="1" t="s">
        <v>4</v>
      </c>
      <c r="DR143" s="1" t="s">
        <v>4</v>
      </c>
      <c r="DS143" s="1" t="s">
        <v>4</v>
      </c>
      <c r="DT143" s="1" t="s">
        <v>24</v>
      </c>
      <c r="DU143" s="1" t="s">
        <v>4</v>
      </c>
      <c r="DV143" s="1" t="s">
        <v>4</v>
      </c>
    </row>
    <row r="144" spans="111:144">
      <c r="DG144">
        <v>4</v>
      </c>
      <c r="DH144" s="1" t="s">
        <v>45</v>
      </c>
      <c r="DI144" s="1" t="s">
        <v>123</v>
      </c>
      <c r="DJ144" s="1" t="s">
        <v>124</v>
      </c>
      <c r="DK144" s="1" t="s">
        <v>24</v>
      </c>
      <c r="DL144" s="1" t="s">
        <v>1</v>
      </c>
      <c r="DM144" s="1" t="s">
        <v>12</v>
      </c>
      <c r="DN144" s="1" t="s">
        <v>5</v>
      </c>
      <c r="DO144" s="1" t="s">
        <v>5</v>
      </c>
      <c r="DP144" s="1" t="s">
        <v>4</v>
      </c>
      <c r="DQ144" s="1" t="s">
        <v>4</v>
      </c>
      <c r="DR144" s="1" t="s">
        <v>4</v>
      </c>
      <c r="DS144" s="1" t="s">
        <v>4</v>
      </c>
      <c r="DT144" s="1" t="s">
        <v>24</v>
      </c>
      <c r="DU144" s="1" t="s">
        <v>4</v>
      </c>
      <c r="DV144" s="1" t="s">
        <v>4</v>
      </c>
    </row>
    <row r="145" spans="111:126">
      <c r="DG145">
        <v>4</v>
      </c>
      <c r="DH145" s="1" t="s">
        <v>45</v>
      </c>
      <c r="DI145" s="1" t="s">
        <v>125</v>
      </c>
      <c r="DJ145" s="1" t="s">
        <v>126</v>
      </c>
      <c r="DK145" s="1" t="s">
        <v>24</v>
      </c>
      <c r="DL145" s="1" t="s">
        <v>1</v>
      </c>
      <c r="DM145" s="1" t="s">
        <v>12</v>
      </c>
      <c r="DN145" s="1" t="s">
        <v>5</v>
      </c>
      <c r="DO145" s="1" t="s">
        <v>5</v>
      </c>
      <c r="DP145" s="1" t="s">
        <v>4</v>
      </c>
      <c r="DQ145" s="1" t="s">
        <v>4</v>
      </c>
      <c r="DR145" s="1" t="s">
        <v>4</v>
      </c>
      <c r="DS145" s="1" t="s">
        <v>4</v>
      </c>
      <c r="DT145" s="1" t="s">
        <v>24</v>
      </c>
      <c r="DU145" s="1" t="s">
        <v>4</v>
      </c>
      <c r="DV145" s="1" t="s">
        <v>4</v>
      </c>
    </row>
    <row r="146" spans="111:126">
      <c r="DG146">
        <v>4</v>
      </c>
      <c r="DH146" s="1" t="s">
        <v>199</v>
      </c>
      <c r="DI146" s="1" t="s">
        <v>538</v>
      </c>
      <c r="DJ146" s="1" t="s">
        <v>539</v>
      </c>
      <c r="DK146" s="1" t="s">
        <v>17</v>
      </c>
      <c r="DL146" s="1" t="s">
        <v>1</v>
      </c>
      <c r="DM146" s="1" t="s">
        <v>2</v>
      </c>
      <c r="DN146" s="1" t="s">
        <v>5</v>
      </c>
      <c r="DO146" s="1" t="s">
        <v>5</v>
      </c>
      <c r="DP146" s="1" t="s">
        <v>4</v>
      </c>
      <c r="DQ146" s="1" t="s">
        <v>4</v>
      </c>
      <c r="DR146" s="1" t="s">
        <v>4</v>
      </c>
      <c r="DS146" s="1" t="s">
        <v>4</v>
      </c>
      <c r="DT146" s="1" t="s">
        <v>24</v>
      </c>
      <c r="DU146" s="1" t="s">
        <v>4</v>
      </c>
      <c r="DV146" s="1" t="s">
        <v>4</v>
      </c>
    </row>
    <row r="147" spans="111:126">
      <c r="DG147">
        <v>4</v>
      </c>
      <c r="DH147" s="1" t="s">
        <v>199</v>
      </c>
      <c r="DI147" s="1" t="s">
        <v>532</v>
      </c>
      <c r="DJ147" s="1" t="s">
        <v>533</v>
      </c>
      <c r="DK147" s="1" t="s">
        <v>26</v>
      </c>
      <c r="DL147" s="1" t="s">
        <v>1</v>
      </c>
      <c r="DM147" s="1" t="s">
        <v>12</v>
      </c>
      <c r="DN147" s="1" t="s">
        <v>5</v>
      </c>
      <c r="DO147" s="1" t="s">
        <v>5</v>
      </c>
      <c r="DP147" s="1" t="s">
        <v>4</v>
      </c>
      <c r="DQ147" s="1" t="s">
        <v>4</v>
      </c>
      <c r="DR147" s="1" t="s">
        <v>4</v>
      </c>
      <c r="DS147" s="1" t="s">
        <v>4</v>
      </c>
      <c r="DT147" s="1" t="s">
        <v>24</v>
      </c>
      <c r="DU147" s="1" t="s">
        <v>4</v>
      </c>
      <c r="DV147" s="1" t="s">
        <v>4</v>
      </c>
    </row>
    <row r="148" spans="111:126">
      <c r="DG148">
        <v>4</v>
      </c>
      <c r="DH148" s="1" t="s">
        <v>199</v>
      </c>
      <c r="DI148" s="1" t="s">
        <v>534</v>
      </c>
      <c r="DJ148" s="1" t="s">
        <v>535</v>
      </c>
      <c r="DK148" s="1" t="s">
        <v>27</v>
      </c>
      <c r="DL148" s="1" t="s">
        <v>1</v>
      </c>
      <c r="DM148" s="1" t="s">
        <v>12</v>
      </c>
      <c r="DN148" s="1" t="s">
        <v>5</v>
      </c>
      <c r="DO148" s="1" t="s">
        <v>5</v>
      </c>
      <c r="DP148" s="1" t="s">
        <v>4</v>
      </c>
      <c r="DQ148" s="1" t="s">
        <v>4</v>
      </c>
      <c r="DR148" s="1" t="s">
        <v>4</v>
      </c>
      <c r="DS148" s="1" t="s">
        <v>4</v>
      </c>
      <c r="DT148" s="1" t="s">
        <v>24</v>
      </c>
      <c r="DU148" s="1" t="s">
        <v>4</v>
      </c>
      <c r="DV148" s="1" t="s">
        <v>4</v>
      </c>
    </row>
    <row r="149" spans="111:126">
      <c r="DG149">
        <v>4</v>
      </c>
      <c r="DH149" s="1" t="s">
        <v>199</v>
      </c>
      <c r="DI149" s="1" t="s">
        <v>536</v>
      </c>
      <c r="DJ149" s="1" t="s">
        <v>537</v>
      </c>
      <c r="DK149" s="1" t="s">
        <v>30</v>
      </c>
      <c r="DL149" s="1" t="s">
        <v>1</v>
      </c>
      <c r="DM149" s="1" t="s">
        <v>12</v>
      </c>
      <c r="DN149" s="1" t="s">
        <v>5</v>
      </c>
      <c r="DO149" s="1" t="s">
        <v>5</v>
      </c>
      <c r="DP149" s="1" t="s">
        <v>4</v>
      </c>
      <c r="DQ149" s="1" t="s">
        <v>4</v>
      </c>
      <c r="DR149" s="1" t="s">
        <v>4</v>
      </c>
      <c r="DS149" s="1" t="s">
        <v>4</v>
      </c>
      <c r="DT149" s="1" t="s">
        <v>24</v>
      </c>
      <c r="DU149" s="1" t="s">
        <v>4</v>
      </c>
      <c r="DV149" s="1" t="s">
        <v>4</v>
      </c>
    </row>
    <row r="150" spans="111:126">
      <c r="DG150">
        <v>4</v>
      </c>
      <c r="DH150" s="1" t="s">
        <v>13</v>
      </c>
      <c r="DI150" s="1" t="s">
        <v>540</v>
      </c>
      <c r="DJ150" s="1" t="s">
        <v>541</v>
      </c>
      <c r="DK150" s="1" t="s">
        <v>33</v>
      </c>
      <c r="DL150" s="1" t="s">
        <v>1</v>
      </c>
      <c r="DM150" s="1" t="s">
        <v>2</v>
      </c>
      <c r="DN150" s="1" t="s">
        <v>5</v>
      </c>
      <c r="DO150" s="1" t="s">
        <v>5</v>
      </c>
      <c r="DP150" s="1" t="s">
        <v>4</v>
      </c>
      <c r="DQ150" s="1" t="s">
        <v>4</v>
      </c>
      <c r="DR150" s="1" t="s">
        <v>4</v>
      </c>
      <c r="DS150" s="1" t="s">
        <v>4</v>
      </c>
      <c r="DT150" s="1" t="s">
        <v>24</v>
      </c>
      <c r="DU150" s="1" t="s">
        <v>4</v>
      </c>
      <c r="DV150" s="1" t="s">
        <v>4</v>
      </c>
    </row>
    <row r="151" spans="111:126">
      <c r="DG151">
        <v>4</v>
      </c>
      <c r="DH151" s="1" t="s">
        <v>13</v>
      </c>
      <c r="DI151" s="1" t="s">
        <v>542</v>
      </c>
      <c r="DJ151" s="1" t="s">
        <v>543</v>
      </c>
      <c r="DK151" s="1" t="s">
        <v>34</v>
      </c>
      <c r="DL151" s="1" t="s">
        <v>1</v>
      </c>
      <c r="DM151" s="1" t="s">
        <v>12</v>
      </c>
      <c r="DN151" s="1" t="s">
        <v>5</v>
      </c>
      <c r="DO151" s="1" t="s">
        <v>5</v>
      </c>
      <c r="DP151" s="1" t="s">
        <v>4</v>
      </c>
      <c r="DQ151" s="1" t="s">
        <v>4</v>
      </c>
      <c r="DR151" s="1" t="s">
        <v>4</v>
      </c>
      <c r="DS151" s="1" t="s">
        <v>4</v>
      </c>
      <c r="DT151" s="1" t="s">
        <v>24</v>
      </c>
      <c r="DU151" s="1" t="s">
        <v>4</v>
      </c>
      <c r="DV151" s="1" t="s">
        <v>4</v>
      </c>
    </row>
    <row r="152" spans="111:126">
      <c r="DG152">
        <v>4</v>
      </c>
      <c r="DH152" s="1" t="s">
        <v>13</v>
      </c>
      <c r="DI152" s="1" t="s">
        <v>544</v>
      </c>
      <c r="DJ152" s="1" t="s">
        <v>545</v>
      </c>
      <c r="DK152" s="1" t="s">
        <v>36</v>
      </c>
      <c r="DL152" s="1" t="s">
        <v>1</v>
      </c>
      <c r="DM152" s="1" t="s">
        <v>12</v>
      </c>
      <c r="DN152" s="1" t="s">
        <v>5</v>
      </c>
      <c r="DO152" s="1" t="s">
        <v>5</v>
      </c>
      <c r="DP152" s="1" t="s">
        <v>4</v>
      </c>
      <c r="DQ152" s="1" t="s">
        <v>4</v>
      </c>
      <c r="DR152" s="1" t="s">
        <v>4</v>
      </c>
      <c r="DS152" s="1" t="s">
        <v>4</v>
      </c>
      <c r="DT152" s="1" t="s">
        <v>24</v>
      </c>
      <c r="DU152" s="1" t="s">
        <v>4</v>
      </c>
      <c r="DV152" s="1" t="s">
        <v>4</v>
      </c>
    </row>
    <row r="153" spans="111:126">
      <c r="DG153">
        <v>4</v>
      </c>
      <c r="DH153" s="1" t="s">
        <v>13</v>
      </c>
      <c r="DI153" s="1" t="s">
        <v>546</v>
      </c>
      <c r="DJ153" s="1" t="s">
        <v>547</v>
      </c>
      <c r="DK153" s="1" t="s">
        <v>41</v>
      </c>
      <c r="DL153" s="1" t="s">
        <v>1</v>
      </c>
      <c r="DM153" s="1" t="s">
        <v>12</v>
      </c>
      <c r="DN153" s="1" t="s">
        <v>5</v>
      </c>
      <c r="DO153" s="1" t="s">
        <v>5</v>
      </c>
      <c r="DP153" s="1" t="s">
        <v>4</v>
      </c>
      <c r="DQ153" s="1" t="s">
        <v>4</v>
      </c>
      <c r="DR153" s="1" t="s">
        <v>4</v>
      </c>
      <c r="DS153" s="1" t="s">
        <v>4</v>
      </c>
      <c r="DT153" s="1" t="s">
        <v>24</v>
      </c>
      <c r="DU153" s="1" t="s">
        <v>4</v>
      </c>
      <c r="DV153" s="1" t="s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8"/>
  <sheetViews>
    <sheetView workbookViewId="0">
      <selection activeCell="GX9" sqref="GX9:IC9"/>
    </sheetView>
  </sheetViews>
  <sheetFormatPr defaultRowHeight="12.75"/>
  <sheetData>
    <row r="2" spans="101:237">
      <c r="CW2">
        <v>0</v>
      </c>
      <c r="EZ2">
        <v>5</v>
      </c>
      <c r="GX2">
        <v>5</v>
      </c>
    </row>
    <row r="3" spans="101:237">
      <c r="CW3">
        <v>8</v>
      </c>
      <c r="EZ3">
        <v>12</v>
      </c>
      <c r="GX3">
        <v>31</v>
      </c>
    </row>
    <row r="4" spans="101:237">
      <c r="EZ4">
        <v>6</v>
      </c>
      <c r="FA4" s="1" t="s">
        <v>548</v>
      </c>
      <c r="FB4" s="1" t="s">
        <v>4</v>
      </c>
      <c r="FC4" s="1" t="s">
        <v>1</v>
      </c>
      <c r="FD4" s="1" t="s">
        <v>158</v>
      </c>
      <c r="FE4" s="1" t="s">
        <v>5</v>
      </c>
      <c r="FF4" s="1" t="s">
        <v>14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6</v>
      </c>
      <c r="GY4" s="1" t="s">
        <v>548</v>
      </c>
      <c r="GZ4" s="1" t="s">
        <v>4</v>
      </c>
      <c r="HA4" s="1" t="s">
        <v>4</v>
      </c>
      <c r="HB4" s="1" t="s">
        <v>17</v>
      </c>
      <c r="HC4" s="1" t="s">
        <v>17</v>
      </c>
      <c r="HD4" s="1" t="s">
        <v>5</v>
      </c>
      <c r="HE4" s="1" t="s">
        <v>24</v>
      </c>
      <c r="HF4" s="1" t="s">
        <v>3</v>
      </c>
      <c r="HG4" s="1" t="s">
        <v>6</v>
      </c>
      <c r="HH4" s="1" t="s">
        <v>190</v>
      </c>
      <c r="HI4" s="1" t="s">
        <v>4</v>
      </c>
      <c r="HJ4" s="1" t="s">
        <v>190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4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19</v>
      </c>
    </row>
    <row r="5" spans="101:237">
      <c r="EZ5">
        <v>5</v>
      </c>
      <c r="FA5" s="1" t="s">
        <v>2022</v>
      </c>
      <c r="FB5" s="1" t="s">
        <v>4</v>
      </c>
      <c r="FC5" s="1" t="s">
        <v>1</v>
      </c>
      <c r="FD5" s="1" t="s">
        <v>158</v>
      </c>
      <c r="FE5" s="1" t="s">
        <v>5</v>
      </c>
      <c r="FF5" s="1" t="s">
        <v>42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5</v>
      </c>
      <c r="GY5" s="1" t="s">
        <v>2022</v>
      </c>
      <c r="GZ5" s="1" t="s">
        <v>4</v>
      </c>
      <c r="HA5" s="1" t="s">
        <v>4</v>
      </c>
      <c r="HB5" s="1" t="s">
        <v>17</v>
      </c>
      <c r="HC5" s="1" t="s">
        <v>17</v>
      </c>
      <c r="HD5" s="1" t="s">
        <v>5</v>
      </c>
      <c r="HE5" s="1" t="s">
        <v>24</v>
      </c>
      <c r="HF5" s="1" t="s">
        <v>3</v>
      </c>
      <c r="HG5" s="1" t="s">
        <v>6</v>
      </c>
      <c r="HH5" s="1" t="s">
        <v>161</v>
      </c>
      <c r="HI5" s="1" t="s">
        <v>4</v>
      </c>
      <c r="HJ5" s="1" t="s">
        <v>2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162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19</v>
      </c>
    </row>
    <row r="6" spans="101:237">
      <c r="EZ6">
        <v>5</v>
      </c>
      <c r="FA6" s="1" t="s">
        <v>2023</v>
      </c>
      <c r="FB6" s="1" t="s">
        <v>4</v>
      </c>
      <c r="FC6" s="1" t="s">
        <v>1</v>
      </c>
      <c r="FD6" s="1" t="s">
        <v>158</v>
      </c>
      <c r="FE6" s="1" t="s">
        <v>5</v>
      </c>
      <c r="FF6" s="1" t="s">
        <v>14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5</v>
      </c>
      <c r="GY6" s="1" t="s">
        <v>2023</v>
      </c>
      <c r="GZ6" s="1" t="s">
        <v>4</v>
      </c>
      <c r="HA6" s="1" t="s">
        <v>4</v>
      </c>
      <c r="HB6" s="1" t="s">
        <v>17</v>
      </c>
      <c r="HC6" s="1" t="s">
        <v>17</v>
      </c>
      <c r="HD6" s="1" t="s">
        <v>5</v>
      </c>
      <c r="HE6" s="1" t="s">
        <v>24</v>
      </c>
      <c r="HF6" s="1" t="s">
        <v>3</v>
      </c>
      <c r="HG6" s="1" t="s">
        <v>6</v>
      </c>
      <c r="HH6" s="1" t="s">
        <v>190</v>
      </c>
      <c r="HI6" s="1" t="s">
        <v>4</v>
      </c>
      <c r="HJ6" s="1" t="s">
        <v>190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4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19</v>
      </c>
    </row>
    <row r="7" spans="101:237">
      <c r="EZ7">
        <v>4</v>
      </c>
      <c r="FA7" s="1" t="s">
        <v>2025</v>
      </c>
      <c r="FB7" s="1" t="s">
        <v>4</v>
      </c>
      <c r="FC7" s="1" t="s">
        <v>1</v>
      </c>
      <c r="FD7" s="1" t="s">
        <v>158</v>
      </c>
      <c r="FE7" s="1" t="s">
        <v>5</v>
      </c>
      <c r="FF7" s="1" t="s">
        <v>42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4</v>
      </c>
      <c r="GY7" s="1" t="s">
        <v>2025</v>
      </c>
      <c r="GZ7" s="1" t="s">
        <v>4</v>
      </c>
      <c r="HA7" s="1" t="s">
        <v>4</v>
      </c>
      <c r="HB7" s="1" t="s">
        <v>17</v>
      </c>
      <c r="HC7" s="1" t="s">
        <v>17</v>
      </c>
      <c r="HD7" s="1" t="s">
        <v>5</v>
      </c>
      <c r="HE7" s="1" t="s">
        <v>24</v>
      </c>
      <c r="HF7" s="1" t="s">
        <v>3</v>
      </c>
      <c r="HG7" s="1" t="s">
        <v>6</v>
      </c>
      <c r="HH7" s="1" t="s">
        <v>163</v>
      </c>
      <c r="HI7" s="1" t="s">
        <v>4</v>
      </c>
      <c r="HJ7" s="1" t="s">
        <v>5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164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19</v>
      </c>
    </row>
    <row r="8" spans="101:237">
      <c r="EZ8">
        <v>4</v>
      </c>
      <c r="FA8" s="1" t="s">
        <v>2026</v>
      </c>
      <c r="FB8" s="1" t="s">
        <v>4</v>
      </c>
      <c r="FC8" s="1" t="s">
        <v>1</v>
      </c>
      <c r="FD8" s="1" t="s">
        <v>158</v>
      </c>
      <c r="FE8" s="1" t="s">
        <v>5</v>
      </c>
      <c r="FF8" s="1" t="s">
        <v>14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4</v>
      </c>
      <c r="GY8" s="1" t="s">
        <v>2026</v>
      </c>
      <c r="GZ8" s="1" t="s">
        <v>4</v>
      </c>
      <c r="HA8" s="1" t="s">
        <v>4</v>
      </c>
      <c r="HB8" s="1" t="s">
        <v>17</v>
      </c>
      <c r="HC8" s="1" t="s">
        <v>17</v>
      </c>
      <c r="HD8" s="1" t="s">
        <v>5</v>
      </c>
      <c r="HE8" s="1" t="s">
        <v>24</v>
      </c>
      <c r="HF8" s="1" t="s">
        <v>3</v>
      </c>
      <c r="HG8" s="1" t="s">
        <v>6</v>
      </c>
      <c r="HH8" s="1" t="s">
        <v>190</v>
      </c>
      <c r="HI8" s="1" t="s">
        <v>4</v>
      </c>
      <c r="HJ8" s="1" t="s">
        <v>190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4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19</v>
      </c>
    </row>
  </sheetData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844"/>
  <sheetViews>
    <sheetView showGridLines="0" tabSelected="1" view="pageBreakPreview" zoomScale="70" zoomScaleNormal="70" zoomScaleSheetLayoutView="70" workbookViewId="0">
      <selection activeCell="F6" sqref="F6"/>
    </sheetView>
  </sheetViews>
  <sheetFormatPr defaultRowHeight="12.75" outlineLevelRow="2" outlineLevelCol="1"/>
  <cols>
    <col min="1" max="1" width="18.85546875" customWidth="1"/>
    <col min="2" max="2" width="27.5703125" customWidth="1"/>
    <col min="3" max="3" width="22.5703125" bestFit="1" customWidth="1"/>
    <col min="4" max="4" width="51.140625" customWidth="1"/>
    <col min="5" max="5" width="11.42578125" bestFit="1" customWidth="1"/>
    <col min="6" max="6" width="11.140625" style="44" customWidth="1"/>
    <col min="7" max="9" width="11.28515625" style="44" customWidth="1"/>
    <col min="10" max="11" width="11.28515625" style="44" hidden="1" customWidth="1" outlineLevel="1"/>
    <col min="12" max="12" width="11.28515625" style="44" customWidth="1" collapsed="1"/>
    <col min="13" max="13" width="11.28515625" style="44" hidden="1" customWidth="1" outlineLevel="1"/>
    <col min="14" max="14" width="11.28515625" style="44" customWidth="1" collapsed="1"/>
    <col min="15" max="15" width="11.28515625" style="44" customWidth="1"/>
    <col min="16" max="16" width="11.28515625" style="44" hidden="1" customWidth="1" outlineLevel="1"/>
    <col min="17" max="17" width="11.28515625" style="44" customWidth="1" collapsed="1"/>
    <col min="18" max="18" width="11.28515625" style="44" customWidth="1"/>
    <col min="19" max="19" width="11.28515625" style="44" hidden="1" customWidth="1" outlineLevel="1"/>
    <col min="20" max="20" width="9.140625" collapsed="1"/>
  </cols>
  <sheetData>
    <row r="1" spans="1:19" s="9" customFormat="1" ht="42" customHeight="1"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9" customFormat="1" ht="42" hidden="1" customHeight="1"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9" customFormat="1" ht="42" hidden="1" customHeight="1">
      <c r="D3" s="17"/>
      <c r="F3" s="32"/>
      <c r="G3" s="31"/>
      <c r="H3" s="32"/>
      <c r="I3" s="31"/>
      <c r="J3" s="32"/>
      <c r="K3" s="31"/>
      <c r="L3" s="31"/>
      <c r="M3" s="32"/>
      <c r="N3" s="31"/>
      <c r="O3" s="32"/>
      <c r="P3" s="31"/>
      <c r="Q3" s="32"/>
      <c r="R3" s="31"/>
      <c r="S3" s="32"/>
    </row>
    <row r="4" spans="1:19" s="5" customFormat="1" ht="18">
      <c r="A4" s="10"/>
      <c r="C4" s="9"/>
      <c r="D4" s="9"/>
      <c r="E4" s="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5" customFormat="1" ht="18">
      <c r="A5" s="22" t="str">
        <f>VLOOKUP($B$18,MD_High1:MD_Low1,4,FALSE) &amp; " (Actuals)"</f>
        <v>Regulatory Assets (Actuals)</v>
      </c>
      <c r="B5" s="16"/>
      <c r="C5" s="17"/>
      <c r="D5" s="9"/>
      <c r="E5" s="17"/>
      <c r="F5" s="31"/>
      <c r="G5" s="32"/>
      <c r="H5" s="31"/>
      <c r="I5" s="32"/>
      <c r="J5" s="31"/>
      <c r="K5" s="32"/>
      <c r="L5" s="32"/>
      <c r="M5" s="31"/>
      <c r="N5" s="32"/>
      <c r="O5" s="31"/>
      <c r="P5" s="32"/>
      <c r="Q5" s="31"/>
      <c r="R5" s="32"/>
      <c r="S5" s="31"/>
    </row>
    <row r="6" spans="1:19" s="5" customFormat="1" ht="15">
      <c r="A6" s="6" t="str">
        <f>+"13 Month Average as of " &amp; VLOOKUP(MID($B$26,1,2),'Master Data'!$F$2:$G$13,2,FALSE) &amp; " " &amp; MID($B$26,4,4)</f>
        <v>13 Month Average as of June 2013</v>
      </c>
      <c r="C6" s="9"/>
      <c r="D6" s="9"/>
      <c r="E6" s="9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5" customFormat="1" ht="15">
      <c r="A7" s="6" t="str">
        <f>+"Allocation Method - " &amp;$B$32</f>
        <v>Allocation Method - Factor 2010 Protocol</v>
      </c>
      <c r="C7" s="9"/>
      <c r="D7" s="9"/>
      <c r="E7" s="9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5" customFormat="1">
      <c r="A8" s="7" t="s">
        <v>195</v>
      </c>
      <c r="C8" s="9"/>
      <c r="D8" s="18"/>
      <c r="E8" s="9"/>
      <c r="F8" s="33"/>
      <c r="G8" s="31"/>
      <c r="H8" s="33"/>
      <c r="I8" s="31"/>
      <c r="J8" s="33"/>
      <c r="K8" s="31"/>
      <c r="L8" s="31"/>
      <c r="M8" s="33"/>
      <c r="N8" s="31"/>
      <c r="O8" s="33"/>
      <c r="P8" s="31"/>
      <c r="Q8" s="33"/>
      <c r="R8" s="31"/>
      <c r="S8" s="33"/>
    </row>
    <row r="9" spans="1:19" s="5" customFormat="1">
      <c r="C9" s="9"/>
      <c r="D9" s="18"/>
      <c r="E9" s="9"/>
      <c r="F9" s="33"/>
      <c r="G9" s="31"/>
      <c r="H9" s="33"/>
      <c r="I9" s="31"/>
      <c r="J9" s="33"/>
      <c r="K9" s="31"/>
      <c r="L9" s="31"/>
      <c r="M9" s="33"/>
      <c r="N9" s="31"/>
      <c r="O9" s="33"/>
      <c r="P9" s="31"/>
      <c r="Q9" s="33"/>
      <c r="R9" s="31"/>
      <c r="S9" s="33"/>
    </row>
    <row r="10" spans="1:19" s="5" customFormat="1" ht="18" hidden="1" outlineLevel="1">
      <c r="A10" s="26" t="s">
        <v>474</v>
      </c>
      <c r="B10" s="26"/>
      <c r="C10" s="16"/>
      <c r="D10" s="1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5" customFormat="1" ht="18" hidden="1" outlineLevel="1">
      <c r="A11" s="21"/>
      <c r="B11" s="21"/>
      <c r="C11" s="16"/>
      <c r="D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5" customFormat="1" hidden="1" outlineLevel="1">
      <c r="A12" s="16"/>
      <c r="B12" s="15"/>
      <c r="C12" s="16"/>
      <c r="D12" s="1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s="5" customFormat="1" hidden="1" outlineLevel="1">
      <c r="A13" s="2" t="s">
        <v>16</v>
      </c>
      <c r="B13" s="23" t="s">
        <v>4</v>
      </c>
      <c r="C13" s="9"/>
      <c r="D13" s="19"/>
      <c r="E13" s="9"/>
      <c r="F13" s="35"/>
      <c r="G13" s="31"/>
      <c r="H13" s="35"/>
      <c r="I13" s="31"/>
      <c r="J13" s="35"/>
      <c r="K13" s="31"/>
      <c r="L13" s="31"/>
      <c r="M13" s="35"/>
      <c r="N13" s="31"/>
      <c r="O13" s="35"/>
      <c r="P13" s="31"/>
      <c r="Q13" s="35"/>
      <c r="R13" s="31"/>
      <c r="S13" s="35"/>
    </row>
    <row r="14" spans="1:19" s="5" customFormat="1" hidden="1" outlineLevel="1">
      <c r="A14" s="2" t="s">
        <v>25</v>
      </c>
      <c r="B14" s="23" t="s">
        <v>4</v>
      </c>
      <c r="C14" s="19"/>
      <c r="D14" s="19"/>
      <c r="E14" s="19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s="5" customFormat="1" hidden="1" outlineLevel="1">
      <c r="A15" s="2" t="s">
        <v>200</v>
      </c>
      <c r="B15" s="23" t="s">
        <v>4</v>
      </c>
      <c r="C15" s="19"/>
      <c r="D15" s="19"/>
      <c r="E15" s="19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s="5" customFormat="1" hidden="1" outlineLevel="1">
      <c r="A16" s="2" t="s">
        <v>29</v>
      </c>
      <c r="B16" s="23" t="s">
        <v>4</v>
      </c>
      <c r="C16" s="19"/>
      <c r="D16" s="19"/>
      <c r="E16" s="19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s="5" customFormat="1" hidden="1" outlineLevel="1">
      <c r="A17" s="2" t="s">
        <v>32</v>
      </c>
      <c r="B17" s="23" t="s">
        <v>4</v>
      </c>
      <c r="C17" s="19"/>
      <c r="D17" s="19"/>
      <c r="E17" s="19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5" customFormat="1" hidden="1" outlineLevel="1">
      <c r="A18" s="2" t="s">
        <v>211</v>
      </c>
      <c r="B18" s="23" t="s">
        <v>190</v>
      </c>
      <c r="C18" s="19"/>
      <c r="D18" s="19"/>
      <c r="E18" s="19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s="5" customFormat="1" hidden="1" outlineLevel="1">
      <c r="A19" s="2" t="s">
        <v>35</v>
      </c>
      <c r="B19" s="23" t="s">
        <v>4</v>
      </c>
      <c r="C19" s="19"/>
      <c r="D19" s="19"/>
      <c r="E19" s="19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s="5" customFormat="1" hidden="1" outlineLevel="1">
      <c r="A20" s="2" t="s">
        <v>40</v>
      </c>
      <c r="B20" s="24" t="s">
        <v>4</v>
      </c>
      <c r="C20" s="19"/>
      <c r="D20" s="19"/>
      <c r="E20" s="1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s="5" customFormat="1" hidden="1" outlineLevel="1">
      <c r="A21" s="2" t="s">
        <v>43</v>
      </c>
      <c r="B21" s="23" t="s">
        <v>5</v>
      </c>
      <c r="C21" s="19"/>
      <c r="D21" s="19"/>
      <c r="E21" s="19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s="5" customFormat="1" hidden="1" outlineLevel="1">
      <c r="A22" s="2" t="s">
        <v>409</v>
      </c>
      <c r="B22" s="24" t="s">
        <v>2024</v>
      </c>
      <c r="C22" s="19"/>
      <c r="D22" s="20"/>
      <c r="E22" s="19"/>
      <c r="F22" s="36"/>
      <c r="G22" s="35"/>
      <c r="H22" s="36"/>
      <c r="I22" s="35"/>
      <c r="J22" s="36"/>
      <c r="K22" s="35"/>
      <c r="L22" s="35"/>
      <c r="M22" s="36"/>
      <c r="N22" s="35"/>
      <c r="O22" s="36"/>
      <c r="P22" s="35"/>
      <c r="Q22" s="36"/>
      <c r="R22" s="35"/>
      <c r="S22" s="36"/>
    </row>
    <row r="23" spans="1:19" s="5" customFormat="1" hidden="1" outlineLevel="1">
      <c r="A23" s="2" t="s">
        <v>46</v>
      </c>
      <c r="B23" s="24" t="s">
        <v>4</v>
      </c>
      <c r="C23" s="19"/>
      <c r="D23" s="20"/>
      <c r="E23" s="19"/>
      <c r="F23" s="36"/>
      <c r="G23" s="35"/>
      <c r="H23" s="36"/>
      <c r="I23" s="35"/>
      <c r="J23" s="36"/>
      <c r="K23" s="35"/>
      <c r="L23" s="35"/>
      <c r="M23" s="36"/>
      <c r="N23" s="35"/>
      <c r="O23" s="36"/>
      <c r="P23" s="35"/>
      <c r="Q23" s="36"/>
      <c r="R23" s="35"/>
      <c r="S23" s="36"/>
    </row>
    <row r="24" spans="1:19" hidden="1" outlineLevel="1">
      <c r="A24" s="2" t="s">
        <v>49</v>
      </c>
      <c r="B24" s="24" t="s">
        <v>4</v>
      </c>
      <c r="C24" s="15"/>
      <c r="D24" s="15"/>
      <c r="E24" s="15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5" customFormat="1" hidden="1" outlineLevel="1">
      <c r="A25" s="16"/>
      <c r="B25" s="15"/>
      <c r="C25" s="20"/>
      <c r="D25" s="9"/>
      <c r="E25" s="20"/>
      <c r="F25" s="31"/>
      <c r="G25" s="36"/>
      <c r="H25" s="31"/>
      <c r="I25" s="36"/>
      <c r="J25" s="31"/>
      <c r="K25" s="36"/>
      <c r="L25" s="36"/>
      <c r="M25" s="31"/>
      <c r="N25" s="36"/>
      <c r="O25" s="31"/>
      <c r="P25" s="36"/>
      <c r="Q25" s="31"/>
      <c r="R25" s="36"/>
      <c r="S25" s="31"/>
    </row>
    <row r="26" spans="1:19" s="5" customFormat="1" hidden="1" outlineLevel="1">
      <c r="A26" s="3" t="s">
        <v>509</v>
      </c>
      <c r="B26" s="4" t="s">
        <v>513</v>
      </c>
      <c r="C26" s="20"/>
      <c r="D26" s="9"/>
      <c r="E26" s="20"/>
      <c r="F26" s="31"/>
      <c r="G26" s="36"/>
      <c r="H26" s="31"/>
      <c r="I26" s="36"/>
      <c r="J26" s="31"/>
      <c r="K26" s="36"/>
      <c r="L26" s="36"/>
      <c r="M26" s="31"/>
      <c r="N26" s="36"/>
      <c r="O26" s="31"/>
      <c r="P26" s="36"/>
      <c r="Q26" s="31"/>
      <c r="R26" s="36"/>
      <c r="S26" s="31"/>
    </row>
    <row r="27" spans="1:19" s="5" customFormat="1" hidden="1" outlineLevel="1">
      <c r="A27" s="3" t="s">
        <v>2019</v>
      </c>
      <c r="B27" s="4" t="s">
        <v>2020</v>
      </c>
      <c r="C27" s="15"/>
      <c r="D27" s="16"/>
      <c r="E27" s="15"/>
      <c r="F27" s="38"/>
      <c r="G27" s="37"/>
      <c r="H27" s="38"/>
      <c r="I27" s="37"/>
      <c r="J27" s="38"/>
      <c r="K27" s="37"/>
      <c r="L27" s="37"/>
      <c r="M27" s="38"/>
      <c r="N27" s="37"/>
      <c r="O27" s="38"/>
      <c r="P27" s="37"/>
      <c r="Q27" s="38"/>
      <c r="R27" s="36"/>
      <c r="S27" s="33"/>
    </row>
    <row r="28" spans="1:19" s="5" customFormat="1" hidden="1" outlineLevel="1">
      <c r="A28" s="3" t="s">
        <v>485</v>
      </c>
      <c r="B28" s="4" t="s">
        <v>518</v>
      </c>
      <c r="C28" s="15"/>
      <c r="D28" s="16"/>
      <c r="E28" s="15"/>
      <c r="F28" s="38"/>
      <c r="G28" s="37"/>
      <c r="H28" s="38"/>
      <c r="I28" s="37"/>
      <c r="J28" s="38"/>
      <c r="K28" s="37"/>
      <c r="L28" s="37"/>
      <c r="M28" s="38"/>
      <c r="N28" s="37"/>
      <c r="O28" s="38"/>
      <c r="P28" s="37"/>
      <c r="Q28" s="38"/>
      <c r="R28" s="31"/>
      <c r="S28" s="33"/>
    </row>
    <row r="29" spans="1:19" s="5" customFormat="1" hidden="1" outlineLevel="1">
      <c r="A29" s="3" t="s">
        <v>486</v>
      </c>
      <c r="B29" s="4" t="s">
        <v>516</v>
      </c>
      <c r="C29" s="15"/>
      <c r="D29" s="16"/>
      <c r="E29" s="15"/>
      <c r="F29" s="38"/>
      <c r="G29" s="37"/>
      <c r="H29" s="38"/>
      <c r="I29" s="37"/>
      <c r="J29" s="38"/>
      <c r="K29" s="37"/>
      <c r="L29" s="37"/>
      <c r="M29" s="38"/>
      <c r="N29" s="37"/>
      <c r="O29" s="38"/>
      <c r="P29" s="37"/>
      <c r="Q29" s="38"/>
      <c r="R29" s="33"/>
      <c r="S29" s="33"/>
    </row>
    <row r="30" spans="1:19" s="5" customFormat="1" hidden="1" outlineLevel="1">
      <c r="A30" s="3" t="s">
        <v>25</v>
      </c>
      <c r="B30" s="4" t="s">
        <v>10</v>
      </c>
      <c r="C30" s="15"/>
      <c r="D30" s="16"/>
      <c r="E30" s="15"/>
      <c r="F30" s="38"/>
      <c r="G30" s="37"/>
      <c r="H30" s="38"/>
      <c r="I30" s="37"/>
      <c r="J30" s="38"/>
      <c r="K30" s="37"/>
      <c r="L30" s="37"/>
      <c r="M30" s="38"/>
      <c r="N30" s="37"/>
      <c r="O30" s="38"/>
      <c r="P30" s="37"/>
      <c r="Q30" s="38"/>
      <c r="R30" s="33"/>
      <c r="S30" s="33"/>
    </row>
    <row r="31" spans="1:19" s="5" customFormat="1" hidden="1" outlineLevel="1">
      <c r="A31" s="3" t="s">
        <v>49</v>
      </c>
      <c r="B31" s="4" t="s">
        <v>159</v>
      </c>
      <c r="C31" s="15"/>
      <c r="D31" s="16"/>
      <c r="E31" s="15"/>
      <c r="F31" s="38"/>
      <c r="G31" s="37"/>
      <c r="H31" s="38"/>
      <c r="I31" s="37"/>
      <c r="J31" s="38"/>
      <c r="K31" s="37"/>
      <c r="L31" s="37"/>
      <c r="M31" s="38"/>
      <c r="N31" s="37"/>
      <c r="O31" s="38"/>
      <c r="P31" s="37"/>
      <c r="Q31" s="38"/>
      <c r="R31" s="33"/>
      <c r="S31" s="33"/>
    </row>
    <row r="32" spans="1:19" s="5" customFormat="1" hidden="1" outlineLevel="1">
      <c r="A32" s="3" t="s">
        <v>510</v>
      </c>
      <c r="B32" s="4" t="s">
        <v>518</v>
      </c>
      <c r="C32" s="15"/>
      <c r="D32" s="16"/>
      <c r="E32" s="15"/>
      <c r="F32" s="38"/>
      <c r="G32" s="37"/>
      <c r="H32" s="38"/>
      <c r="I32" s="37"/>
      <c r="J32" s="38"/>
      <c r="K32" s="37"/>
      <c r="L32" s="37"/>
      <c r="M32" s="38"/>
      <c r="N32" s="37"/>
      <c r="O32" s="38"/>
      <c r="P32" s="37"/>
      <c r="Q32" s="38"/>
      <c r="R32" s="33"/>
      <c r="S32" s="33"/>
    </row>
    <row r="33" spans="1:19" s="5" customFormat="1" hidden="1" outlineLevel="1">
      <c r="A33" s="3"/>
      <c r="B33" s="4"/>
      <c r="C33" s="15"/>
      <c r="D33" s="16"/>
      <c r="E33" s="15"/>
      <c r="F33" s="38"/>
      <c r="G33" s="37"/>
      <c r="H33" s="38"/>
      <c r="I33" s="37"/>
      <c r="J33" s="38"/>
      <c r="K33" s="37"/>
      <c r="L33" s="37"/>
      <c r="M33" s="38"/>
      <c r="N33" s="37"/>
      <c r="O33" s="38"/>
      <c r="P33" s="37"/>
      <c r="Q33" s="38"/>
      <c r="R33" s="33"/>
      <c r="S33" s="33"/>
    </row>
    <row r="34" spans="1:19" s="5" customFormat="1" hidden="1" outlineLevel="1">
      <c r="A34" s="3"/>
      <c r="B34" s="4"/>
      <c r="C34" s="15"/>
      <c r="D34" s="16"/>
      <c r="E34" s="15"/>
      <c r="F34" s="38"/>
      <c r="G34" s="37"/>
      <c r="H34" s="38"/>
      <c r="I34" s="37"/>
      <c r="J34" s="38"/>
      <c r="K34" s="37"/>
      <c r="L34" s="37"/>
      <c r="M34" s="38"/>
      <c r="N34" s="37"/>
      <c r="O34" s="38"/>
      <c r="P34" s="37"/>
      <c r="Q34" s="38"/>
      <c r="R34" s="33"/>
      <c r="S34" s="33"/>
    </row>
    <row r="35" spans="1:19" s="5" customFormat="1" hidden="1" outlineLevel="1">
      <c r="A35" s="3"/>
      <c r="B35" s="4"/>
      <c r="C35" s="15"/>
      <c r="D35" s="16"/>
      <c r="E35" s="15"/>
      <c r="F35" s="38"/>
      <c r="G35" s="37"/>
      <c r="H35" s="38"/>
      <c r="I35" s="37"/>
      <c r="J35" s="38"/>
      <c r="K35" s="37"/>
      <c r="L35" s="37"/>
      <c r="M35" s="38"/>
      <c r="N35" s="37"/>
      <c r="O35" s="38"/>
      <c r="P35" s="37"/>
      <c r="Q35" s="38"/>
      <c r="R35" s="33"/>
      <c r="S35" s="33"/>
    </row>
    <row r="36" spans="1:19" collapsed="1">
      <c r="A36" s="25" t="s">
        <v>46</v>
      </c>
      <c r="B36" s="2" t="s">
        <v>2021</v>
      </c>
      <c r="C36" s="25" t="s">
        <v>40</v>
      </c>
      <c r="D36" s="2" t="s">
        <v>2021</v>
      </c>
      <c r="E36" s="25" t="s">
        <v>49</v>
      </c>
      <c r="F36" s="39" t="s">
        <v>51</v>
      </c>
      <c r="G36" s="39" t="s">
        <v>53</v>
      </c>
      <c r="H36" s="39" t="s">
        <v>54</v>
      </c>
      <c r="I36" s="39" t="s">
        <v>55</v>
      </c>
      <c r="J36" s="39" t="s">
        <v>56</v>
      </c>
      <c r="K36" s="39" t="s">
        <v>57</v>
      </c>
      <c r="L36" s="39" t="s">
        <v>2032</v>
      </c>
      <c r="M36" s="39" t="s">
        <v>58</v>
      </c>
      <c r="N36" s="39" t="s">
        <v>59</v>
      </c>
      <c r="O36" s="39" t="s">
        <v>312</v>
      </c>
      <c r="P36" s="39" t="s">
        <v>60</v>
      </c>
      <c r="Q36" s="39" t="s">
        <v>62</v>
      </c>
      <c r="R36" s="39" t="s">
        <v>64</v>
      </c>
      <c r="S36" s="39" t="s">
        <v>66</v>
      </c>
    </row>
    <row r="37" spans="1:19" outlineLevel="2">
      <c r="A37" s="27" t="s">
        <v>549</v>
      </c>
      <c r="B37" s="27" t="s">
        <v>550</v>
      </c>
      <c r="C37" s="27" t="s">
        <v>5</v>
      </c>
      <c r="D37" s="27" t="s">
        <v>551</v>
      </c>
      <c r="E37" s="27" t="s">
        <v>552</v>
      </c>
      <c r="F37" s="40">
        <v>1549.2000599999999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f>M37+P37</f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1549.2000599999999</v>
      </c>
      <c r="S37" s="40">
        <v>0</v>
      </c>
    </row>
    <row r="38" spans="1:19" outlineLevel="2">
      <c r="A38" s="27" t="s">
        <v>549</v>
      </c>
      <c r="B38" s="27" t="s">
        <v>550</v>
      </c>
      <c r="C38" s="27" t="s">
        <v>5</v>
      </c>
      <c r="D38" s="27" t="s">
        <v>551</v>
      </c>
      <c r="E38" s="27" t="s">
        <v>553</v>
      </c>
      <c r="F38" s="40">
        <v>8.2457899999999995</v>
      </c>
      <c r="G38" s="40">
        <v>0</v>
      </c>
      <c r="H38" s="40">
        <v>0</v>
      </c>
      <c r="I38" s="40">
        <v>8.2457899999999995</v>
      </c>
      <c r="J38" s="40">
        <v>0</v>
      </c>
      <c r="K38" s="40">
        <v>0</v>
      </c>
      <c r="L38" s="40">
        <f t="shared" ref="L38:L115" si="0">M38+P38</f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</row>
    <row r="39" spans="1:19" ht="13.5" outlineLevel="1" thickBot="1">
      <c r="A39" s="29" t="s">
        <v>2033</v>
      </c>
      <c r="B39" s="29"/>
      <c r="C39" s="29"/>
      <c r="D39" s="29"/>
      <c r="E39" s="29"/>
      <c r="F39" s="41">
        <f t="shared" ref="F39:S39" si="1">SUBTOTAL(9,F37:F38)</f>
        <v>1557.4458499999998</v>
      </c>
      <c r="G39" s="41">
        <f t="shared" si="1"/>
        <v>0</v>
      </c>
      <c r="H39" s="41">
        <f t="shared" si="1"/>
        <v>0</v>
      </c>
      <c r="I39" s="41">
        <f t="shared" si="1"/>
        <v>8.2457899999999995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M39" s="41">
        <f t="shared" si="1"/>
        <v>0</v>
      </c>
      <c r="N39" s="41">
        <f t="shared" si="1"/>
        <v>0</v>
      </c>
      <c r="O39" s="41">
        <f t="shared" si="1"/>
        <v>0</v>
      </c>
      <c r="P39" s="41">
        <f t="shared" si="1"/>
        <v>0</v>
      </c>
      <c r="Q39" s="41">
        <f t="shared" si="1"/>
        <v>0</v>
      </c>
      <c r="R39" s="41">
        <f t="shared" si="1"/>
        <v>1549.2000599999999</v>
      </c>
      <c r="S39" s="41">
        <f t="shared" si="1"/>
        <v>0</v>
      </c>
    </row>
    <row r="40" spans="1:19" outlineLevel="2">
      <c r="A40" s="28" t="s">
        <v>554</v>
      </c>
      <c r="B40" s="28" t="s">
        <v>555</v>
      </c>
      <c r="C40" s="28" t="s">
        <v>5</v>
      </c>
      <c r="D40" s="28" t="s">
        <v>556</v>
      </c>
      <c r="E40" s="28" t="s">
        <v>557</v>
      </c>
      <c r="F40" s="42">
        <v>1.7000000000000001E-4</v>
      </c>
      <c r="G40" s="42">
        <v>0</v>
      </c>
      <c r="H40" s="42">
        <v>1.7000000000000001E-4</v>
      </c>
      <c r="I40" s="42">
        <v>0</v>
      </c>
      <c r="J40" s="42">
        <v>0</v>
      </c>
      <c r="K40" s="42">
        <v>0</v>
      </c>
      <c r="L40" s="42">
        <f t="shared" si="0"/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</row>
    <row r="41" spans="1:19" outlineLevel="2">
      <c r="A41" s="27" t="s">
        <v>554</v>
      </c>
      <c r="B41" s="27" t="s">
        <v>555</v>
      </c>
      <c r="C41" s="27" t="s">
        <v>5</v>
      </c>
      <c r="D41" s="27" t="s">
        <v>556</v>
      </c>
      <c r="E41" s="27" t="s">
        <v>553</v>
      </c>
      <c r="F41" s="40">
        <v>-1.7000000000000001E-4</v>
      </c>
      <c r="G41" s="40">
        <v>0</v>
      </c>
      <c r="H41" s="40">
        <v>0</v>
      </c>
      <c r="I41" s="40">
        <v>-1.7000000000000001E-4</v>
      </c>
      <c r="J41" s="40">
        <v>0</v>
      </c>
      <c r="K41" s="40">
        <v>0</v>
      </c>
      <c r="L41" s="40">
        <f t="shared" si="0"/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</row>
    <row r="42" spans="1:19" ht="13.5" outlineLevel="1" thickBot="1">
      <c r="A42" s="29" t="s">
        <v>2034</v>
      </c>
      <c r="B42" s="29"/>
      <c r="C42" s="29"/>
      <c r="D42" s="29"/>
      <c r="E42" s="29"/>
      <c r="F42" s="41">
        <f t="shared" ref="F42:S42" si="2">SUBTOTAL(9,F40:F41)</f>
        <v>0</v>
      </c>
      <c r="G42" s="41">
        <f t="shared" si="2"/>
        <v>0</v>
      </c>
      <c r="H42" s="41">
        <f t="shared" si="2"/>
        <v>1.7000000000000001E-4</v>
      </c>
      <c r="I42" s="41">
        <f t="shared" si="2"/>
        <v>-1.7000000000000001E-4</v>
      </c>
      <c r="J42" s="41">
        <f t="shared" si="2"/>
        <v>0</v>
      </c>
      <c r="K42" s="41">
        <f t="shared" si="2"/>
        <v>0</v>
      </c>
      <c r="L42" s="41">
        <f t="shared" si="2"/>
        <v>0</v>
      </c>
      <c r="M42" s="41">
        <f t="shared" si="2"/>
        <v>0</v>
      </c>
      <c r="N42" s="41">
        <f t="shared" si="2"/>
        <v>0</v>
      </c>
      <c r="O42" s="41">
        <f t="shared" si="2"/>
        <v>0</v>
      </c>
      <c r="P42" s="41">
        <f t="shared" si="2"/>
        <v>0</v>
      </c>
      <c r="Q42" s="41">
        <f t="shared" si="2"/>
        <v>0</v>
      </c>
      <c r="R42" s="41">
        <f t="shared" si="2"/>
        <v>0</v>
      </c>
      <c r="S42" s="41">
        <f t="shared" si="2"/>
        <v>0</v>
      </c>
    </row>
    <row r="43" spans="1:19" outlineLevel="2">
      <c r="A43" s="28" t="s">
        <v>558</v>
      </c>
      <c r="B43" s="28" t="s">
        <v>559</v>
      </c>
      <c r="C43" s="28" t="s">
        <v>5</v>
      </c>
      <c r="D43" s="28" t="s">
        <v>559</v>
      </c>
      <c r="E43" s="28" t="s">
        <v>552</v>
      </c>
      <c r="F43" s="42">
        <v>52.514846923076902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f t="shared" si="0"/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52.514846923076902</v>
      </c>
      <c r="S43" s="42">
        <v>0</v>
      </c>
    </row>
    <row r="44" spans="1:19" outlineLevel="2">
      <c r="A44" s="27" t="s">
        <v>558</v>
      </c>
      <c r="B44" s="27" t="s">
        <v>559</v>
      </c>
      <c r="C44" s="27" t="s">
        <v>5</v>
      </c>
      <c r="D44" s="27" t="s">
        <v>559</v>
      </c>
      <c r="E44" s="27" t="s">
        <v>560</v>
      </c>
      <c r="F44" s="40">
        <v>-1.2099999999999999E-3</v>
      </c>
      <c r="G44" s="40">
        <v>-2.6513819466643805E-5</v>
      </c>
      <c r="H44" s="40">
        <v>-3.2982652767346121E-4</v>
      </c>
      <c r="I44" s="40">
        <v>-9.2816124678079913E-5</v>
      </c>
      <c r="J44" s="40">
        <v>0</v>
      </c>
      <c r="K44" s="40">
        <v>0</v>
      </c>
      <c r="L44" s="40">
        <f t="shared" si="0"/>
        <v>-1.7701666309463945E-4</v>
      </c>
      <c r="M44" s="40">
        <v>-1.4155550114253732E-4</v>
      </c>
      <c r="N44" s="40">
        <v>-5.1389044895727405E-4</v>
      </c>
      <c r="O44" s="40">
        <v>-6.6592887653462075E-5</v>
      </c>
      <c r="P44" s="40">
        <v>-3.5461161952102131E-5</v>
      </c>
      <c r="Q44" s="40">
        <v>-3.3435284764394392E-6</v>
      </c>
      <c r="R44" s="40">
        <v>0</v>
      </c>
      <c r="S44" s="40">
        <v>0</v>
      </c>
    </row>
    <row r="45" spans="1:19" outlineLevel="2">
      <c r="A45" s="27" t="s">
        <v>558</v>
      </c>
      <c r="B45" s="27" t="s">
        <v>559</v>
      </c>
      <c r="C45" s="27" t="s">
        <v>5</v>
      </c>
      <c r="D45" s="27" t="s">
        <v>559</v>
      </c>
      <c r="E45" s="27" t="s">
        <v>561</v>
      </c>
      <c r="F45" s="40">
        <v>134.50860538461501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f t="shared" si="0"/>
        <v>0</v>
      </c>
      <c r="M45" s="40">
        <v>0</v>
      </c>
      <c r="N45" s="40">
        <v>134.50860538461501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</row>
    <row r="46" spans="1:19" outlineLevel="2">
      <c r="A46" s="27" t="s">
        <v>558</v>
      </c>
      <c r="B46" s="27" t="s">
        <v>559</v>
      </c>
      <c r="C46" s="27" t="s">
        <v>5</v>
      </c>
      <c r="D46" s="27" t="s">
        <v>559</v>
      </c>
      <c r="E46" s="27" t="s">
        <v>553</v>
      </c>
      <c r="F46" s="40">
        <v>0.98144615384614997</v>
      </c>
      <c r="G46" s="40">
        <v>0</v>
      </c>
      <c r="H46" s="40">
        <v>0</v>
      </c>
      <c r="I46" s="40">
        <v>0.98144615384614997</v>
      </c>
      <c r="J46" s="40">
        <v>0</v>
      </c>
      <c r="K46" s="40">
        <v>0</v>
      </c>
      <c r="L46" s="40">
        <f t="shared" si="0"/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</row>
    <row r="47" spans="1:19" ht="13.5" outlineLevel="1" thickBot="1">
      <c r="A47" s="29" t="s">
        <v>2035</v>
      </c>
      <c r="B47" s="29"/>
      <c r="C47" s="29"/>
      <c r="D47" s="29"/>
      <c r="E47" s="29"/>
      <c r="F47" s="41">
        <f t="shared" ref="F47:S47" si="3">SUBTOTAL(9,F43:F46)</f>
        <v>188.00368846153805</v>
      </c>
      <c r="G47" s="41">
        <f t="shared" si="3"/>
        <v>-2.6513819466643805E-5</v>
      </c>
      <c r="H47" s="41">
        <f t="shared" si="3"/>
        <v>-3.2982652767346121E-4</v>
      </c>
      <c r="I47" s="41">
        <f t="shared" si="3"/>
        <v>0.98135333772147193</v>
      </c>
      <c r="J47" s="41">
        <f t="shared" si="3"/>
        <v>0</v>
      </c>
      <c r="K47" s="41">
        <f t="shared" si="3"/>
        <v>0</v>
      </c>
      <c r="L47" s="41">
        <f t="shared" si="3"/>
        <v>-1.7701666309463945E-4</v>
      </c>
      <c r="M47" s="41">
        <f t="shared" si="3"/>
        <v>-1.4155550114253732E-4</v>
      </c>
      <c r="N47" s="41">
        <f t="shared" si="3"/>
        <v>134.50809149416605</v>
      </c>
      <c r="O47" s="41">
        <f t="shared" si="3"/>
        <v>-6.6592887653462075E-5</v>
      </c>
      <c r="P47" s="41">
        <f t="shared" si="3"/>
        <v>-3.5461161952102131E-5</v>
      </c>
      <c r="Q47" s="41">
        <f t="shared" si="3"/>
        <v>-3.3435284764394392E-6</v>
      </c>
      <c r="R47" s="41">
        <f t="shared" si="3"/>
        <v>52.514846923076902</v>
      </c>
      <c r="S47" s="41">
        <f t="shared" si="3"/>
        <v>0</v>
      </c>
    </row>
    <row r="48" spans="1:19" outlineLevel="2">
      <c r="A48" s="28" t="s">
        <v>562</v>
      </c>
      <c r="B48" s="28" t="s">
        <v>563</v>
      </c>
      <c r="C48" s="28" t="s">
        <v>5</v>
      </c>
      <c r="D48" s="28" t="s">
        <v>563</v>
      </c>
      <c r="E48" s="28" t="s">
        <v>564</v>
      </c>
      <c r="F48" s="42">
        <v>8.8565884615384594</v>
      </c>
      <c r="G48" s="42">
        <v>8.8565884615384594</v>
      </c>
      <c r="H48" s="42">
        <v>0</v>
      </c>
      <c r="I48" s="42">
        <v>0</v>
      </c>
      <c r="J48" s="42">
        <v>0</v>
      </c>
      <c r="K48" s="42">
        <v>0</v>
      </c>
      <c r="L48" s="42">
        <f t="shared" si="0"/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</row>
    <row r="49" spans="1:19" outlineLevel="2">
      <c r="A49" s="27" t="s">
        <v>562</v>
      </c>
      <c r="B49" s="27" t="s">
        <v>563</v>
      </c>
      <c r="C49" s="27" t="s">
        <v>5</v>
      </c>
      <c r="D49" s="27" t="s">
        <v>563</v>
      </c>
      <c r="E49" s="27" t="s">
        <v>552</v>
      </c>
      <c r="F49" s="40">
        <v>6.1461369230769201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f t="shared" si="0"/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6.1461369230769201</v>
      </c>
      <c r="S49" s="40">
        <v>0</v>
      </c>
    </row>
    <row r="50" spans="1:19" outlineLevel="2">
      <c r="A50" s="27" t="s">
        <v>562</v>
      </c>
      <c r="B50" s="27" t="s">
        <v>563</v>
      </c>
      <c r="C50" s="27" t="s">
        <v>5</v>
      </c>
      <c r="D50" s="27" t="s">
        <v>563</v>
      </c>
      <c r="E50" s="27" t="s">
        <v>560</v>
      </c>
      <c r="F50" s="40">
        <v>-4.4524799999983902</v>
      </c>
      <c r="G50" s="40">
        <v>-9.7563843718016144E-2</v>
      </c>
      <c r="H50" s="40">
        <v>-1.2136743949876048</v>
      </c>
      <c r="I50" s="40">
        <v>-0.34153879240207263</v>
      </c>
      <c r="J50" s="40">
        <v>0</v>
      </c>
      <c r="K50" s="40">
        <v>0</v>
      </c>
      <c r="L50" s="40">
        <f t="shared" si="0"/>
        <v>-0.65137450586391354</v>
      </c>
      <c r="M50" s="40">
        <v>-0.52088680803875764</v>
      </c>
      <c r="N50" s="40">
        <v>-1.8909809472499641</v>
      </c>
      <c r="O50" s="40">
        <v>-0.2450442152224625</v>
      </c>
      <c r="P50" s="40">
        <v>-0.1304876978251559</v>
      </c>
      <c r="Q50" s="40">
        <v>-1.2303300554356772E-2</v>
      </c>
      <c r="R50" s="40">
        <v>0</v>
      </c>
      <c r="S50" s="40">
        <v>0</v>
      </c>
    </row>
    <row r="51" spans="1:19" outlineLevel="2">
      <c r="A51" s="27" t="s">
        <v>562</v>
      </c>
      <c r="B51" s="27" t="s">
        <v>563</v>
      </c>
      <c r="C51" s="27" t="s">
        <v>5</v>
      </c>
      <c r="D51" s="27" t="s">
        <v>563</v>
      </c>
      <c r="E51" s="27" t="s">
        <v>553</v>
      </c>
      <c r="F51" s="40">
        <v>20.069237692307599</v>
      </c>
      <c r="G51" s="40">
        <v>0</v>
      </c>
      <c r="H51" s="40">
        <v>0</v>
      </c>
      <c r="I51" s="40">
        <v>20.069237692307599</v>
      </c>
      <c r="J51" s="40">
        <v>0</v>
      </c>
      <c r="K51" s="40">
        <v>0</v>
      </c>
      <c r="L51" s="40">
        <f t="shared" si="0"/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</row>
    <row r="52" spans="1:19" ht="13.5" outlineLevel="1" thickBot="1">
      <c r="A52" s="29" t="s">
        <v>2036</v>
      </c>
      <c r="B52" s="29"/>
      <c r="C52" s="29"/>
      <c r="D52" s="29"/>
      <c r="E52" s="29"/>
      <c r="F52" s="41">
        <f t="shared" ref="F52:S52" si="4">SUBTOTAL(9,F48:F51)</f>
        <v>30.619483076924588</v>
      </c>
      <c r="G52" s="41">
        <f t="shared" si="4"/>
        <v>8.7590246178204438</v>
      </c>
      <c r="H52" s="41">
        <f t="shared" si="4"/>
        <v>-1.2136743949876048</v>
      </c>
      <c r="I52" s="41">
        <f t="shared" si="4"/>
        <v>19.727698899905526</v>
      </c>
      <c r="J52" s="41">
        <f t="shared" si="4"/>
        <v>0</v>
      </c>
      <c r="K52" s="41">
        <f t="shared" si="4"/>
        <v>0</v>
      </c>
      <c r="L52" s="41">
        <f t="shared" si="4"/>
        <v>-0.65137450586391354</v>
      </c>
      <c r="M52" s="41">
        <f t="shared" si="4"/>
        <v>-0.52088680803875764</v>
      </c>
      <c r="N52" s="41">
        <f t="shared" si="4"/>
        <v>-1.8909809472499641</v>
      </c>
      <c r="O52" s="41">
        <f t="shared" si="4"/>
        <v>-0.2450442152224625</v>
      </c>
      <c r="P52" s="41">
        <f t="shared" si="4"/>
        <v>-0.1304876978251559</v>
      </c>
      <c r="Q52" s="41">
        <f t="shared" si="4"/>
        <v>-1.2303300554356772E-2</v>
      </c>
      <c r="R52" s="41">
        <f t="shared" si="4"/>
        <v>6.1461369230769201</v>
      </c>
      <c r="S52" s="41">
        <f t="shared" si="4"/>
        <v>0</v>
      </c>
    </row>
    <row r="53" spans="1:19" outlineLevel="2">
      <c r="A53" s="28" t="s">
        <v>565</v>
      </c>
      <c r="B53" s="28" t="s">
        <v>566</v>
      </c>
      <c r="C53" s="28" t="s">
        <v>5</v>
      </c>
      <c r="D53" s="28" t="s">
        <v>567</v>
      </c>
      <c r="E53" s="28" t="s">
        <v>552</v>
      </c>
      <c r="F53" s="42">
        <v>6.6566923076923104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f t="shared" si="0"/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6.6566923076923104</v>
      </c>
      <c r="S53" s="42">
        <v>0</v>
      </c>
    </row>
    <row r="54" spans="1:19" outlineLevel="2">
      <c r="A54" s="27" t="s">
        <v>565</v>
      </c>
      <c r="B54" s="27" t="s">
        <v>566</v>
      </c>
      <c r="C54" s="27" t="s">
        <v>5</v>
      </c>
      <c r="D54" s="27" t="s">
        <v>567</v>
      </c>
      <c r="E54" s="27" t="s">
        <v>561</v>
      </c>
      <c r="F54" s="40">
        <v>0.53495999999999999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f t="shared" si="0"/>
        <v>0</v>
      </c>
      <c r="M54" s="40">
        <v>0</v>
      </c>
      <c r="N54" s="40">
        <v>0.53495999999999999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</row>
    <row r="55" spans="1:19" outlineLevel="2">
      <c r="A55" s="27" t="s">
        <v>565</v>
      </c>
      <c r="B55" s="27" t="s">
        <v>566</v>
      </c>
      <c r="C55" s="27" t="s">
        <v>5</v>
      </c>
      <c r="D55" s="27" t="s">
        <v>567</v>
      </c>
      <c r="E55" s="27" t="s">
        <v>568</v>
      </c>
      <c r="F55" s="40">
        <v>1.8083376923076899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f t="shared" si="0"/>
        <v>1.8083376923076899</v>
      </c>
      <c r="M55" s="40">
        <v>0</v>
      </c>
      <c r="N55" s="40">
        <v>0</v>
      </c>
      <c r="O55" s="40">
        <v>0</v>
      </c>
      <c r="P55" s="40">
        <v>1.8083376923076899</v>
      </c>
      <c r="Q55" s="40">
        <v>0</v>
      </c>
      <c r="R55" s="40">
        <v>0</v>
      </c>
      <c r="S55" s="40">
        <v>0</v>
      </c>
    </row>
    <row r="56" spans="1:19" ht="13.5" outlineLevel="1" thickBot="1">
      <c r="A56" s="29" t="s">
        <v>2037</v>
      </c>
      <c r="B56" s="29"/>
      <c r="C56" s="29"/>
      <c r="D56" s="29"/>
      <c r="E56" s="29"/>
      <c r="F56" s="41">
        <f t="shared" ref="F56:S56" si="5">SUBTOTAL(9,F53:F55)</f>
        <v>8.9999900000000004</v>
      </c>
      <c r="G56" s="41">
        <f t="shared" si="5"/>
        <v>0</v>
      </c>
      <c r="H56" s="41">
        <f t="shared" si="5"/>
        <v>0</v>
      </c>
      <c r="I56" s="41">
        <f t="shared" si="5"/>
        <v>0</v>
      </c>
      <c r="J56" s="41">
        <f t="shared" si="5"/>
        <v>0</v>
      </c>
      <c r="K56" s="41">
        <f t="shared" si="5"/>
        <v>0</v>
      </c>
      <c r="L56" s="41">
        <f t="shared" si="5"/>
        <v>1.8083376923076899</v>
      </c>
      <c r="M56" s="41">
        <f t="shared" si="5"/>
        <v>0</v>
      </c>
      <c r="N56" s="41">
        <f t="shared" si="5"/>
        <v>0.53495999999999999</v>
      </c>
      <c r="O56" s="41">
        <f t="shared" si="5"/>
        <v>0</v>
      </c>
      <c r="P56" s="41">
        <f t="shared" si="5"/>
        <v>1.8083376923076899</v>
      </c>
      <c r="Q56" s="41">
        <f t="shared" si="5"/>
        <v>0</v>
      </c>
      <c r="R56" s="41">
        <f t="shared" si="5"/>
        <v>6.6566923076923104</v>
      </c>
      <c r="S56" s="41">
        <f t="shared" si="5"/>
        <v>0</v>
      </c>
    </row>
    <row r="57" spans="1:19" outlineLevel="2">
      <c r="A57" s="28" t="s">
        <v>569</v>
      </c>
      <c r="B57" s="28" t="s">
        <v>570</v>
      </c>
      <c r="C57" s="28" t="s">
        <v>5</v>
      </c>
      <c r="D57" s="28" t="s">
        <v>571</v>
      </c>
      <c r="E57" s="28" t="s">
        <v>564</v>
      </c>
      <c r="F57" s="42">
        <v>20.414709999999999</v>
      </c>
      <c r="G57" s="42">
        <v>20.414709999999999</v>
      </c>
      <c r="H57" s="42">
        <v>0</v>
      </c>
      <c r="I57" s="42">
        <v>0</v>
      </c>
      <c r="J57" s="42">
        <v>0</v>
      </c>
      <c r="K57" s="42">
        <v>0</v>
      </c>
      <c r="L57" s="42">
        <f t="shared" si="0"/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</row>
    <row r="58" spans="1:19" outlineLevel="2">
      <c r="A58" s="27" t="s">
        <v>569</v>
      </c>
      <c r="B58" s="27" t="s">
        <v>570</v>
      </c>
      <c r="C58" s="27" t="s">
        <v>5</v>
      </c>
      <c r="D58" s="27" t="s">
        <v>571</v>
      </c>
      <c r="E58" s="27" t="s">
        <v>552</v>
      </c>
      <c r="F58" s="40">
        <v>-20.414709999999999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f t="shared" si="0"/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-20.414709999999999</v>
      </c>
      <c r="S58" s="40">
        <v>0</v>
      </c>
    </row>
    <row r="59" spans="1:19" ht="13.5" outlineLevel="1" thickBot="1">
      <c r="A59" s="29" t="s">
        <v>2038</v>
      </c>
      <c r="B59" s="29"/>
      <c r="C59" s="29"/>
      <c r="D59" s="29"/>
      <c r="E59" s="29"/>
      <c r="F59" s="41">
        <f t="shared" ref="F59:S59" si="6">SUBTOTAL(9,F57:F58)</f>
        <v>0</v>
      </c>
      <c r="G59" s="41">
        <f t="shared" si="6"/>
        <v>20.414709999999999</v>
      </c>
      <c r="H59" s="41">
        <f t="shared" si="6"/>
        <v>0</v>
      </c>
      <c r="I59" s="41">
        <f t="shared" si="6"/>
        <v>0</v>
      </c>
      <c r="J59" s="41">
        <f t="shared" si="6"/>
        <v>0</v>
      </c>
      <c r="K59" s="41">
        <f t="shared" si="6"/>
        <v>0</v>
      </c>
      <c r="L59" s="41">
        <f t="shared" si="6"/>
        <v>0</v>
      </c>
      <c r="M59" s="41">
        <f t="shared" si="6"/>
        <v>0</v>
      </c>
      <c r="N59" s="41">
        <f t="shared" si="6"/>
        <v>0</v>
      </c>
      <c r="O59" s="41">
        <f t="shared" si="6"/>
        <v>0</v>
      </c>
      <c r="P59" s="41">
        <f t="shared" si="6"/>
        <v>0</v>
      </c>
      <c r="Q59" s="41">
        <f t="shared" si="6"/>
        <v>0</v>
      </c>
      <c r="R59" s="41">
        <f t="shared" si="6"/>
        <v>-20.414709999999999</v>
      </c>
      <c r="S59" s="41">
        <f t="shared" si="6"/>
        <v>0</v>
      </c>
    </row>
    <row r="60" spans="1:19" outlineLevel="2">
      <c r="A60" s="28" t="s">
        <v>572</v>
      </c>
      <c r="B60" s="28" t="s">
        <v>573</v>
      </c>
      <c r="C60" s="28" t="s">
        <v>5</v>
      </c>
      <c r="D60" s="28" t="s">
        <v>574</v>
      </c>
      <c r="E60" s="28" t="s">
        <v>552</v>
      </c>
      <c r="F60" s="42">
        <v>4.39229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f t="shared" si="0"/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4.39229</v>
      </c>
      <c r="S60" s="42">
        <v>0</v>
      </c>
    </row>
    <row r="61" spans="1:19" outlineLevel="2">
      <c r="A61" s="27" t="s">
        <v>572</v>
      </c>
      <c r="B61" s="27" t="s">
        <v>573</v>
      </c>
      <c r="C61" s="27" t="s">
        <v>5</v>
      </c>
      <c r="D61" s="27" t="s">
        <v>574</v>
      </c>
      <c r="E61" s="27" t="s">
        <v>561</v>
      </c>
      <c r="F61" s="40">
        <v>-4.39229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f t="shared" si="0"/>
        <v>0</v>
      </c>
      <c r="M61" s="40">
        <v>0</v>
      </c>
      <c r="N61" s="40">
        <v>-4.39229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</row>
    <row r="62" spans="1:19" ht="13.5" outlineLevel="1" thickBot="1">
      <c r="A62" s="29" t="s">
        <v>2039</v>
      </c>
      <c r="B62" s="29"/>
      <c r="C62" s="29"/>
      <c r="D62" s="29"/>
      <c r="E62" s="29"/>
      <c r="F62" s="41">
        <f t="shared" ref="F62:S62" si="7">SUBTOTAL(9,F60:F61)</f>
        <v>0</v>
      </c>
      <c r="G62" s="41">
        <f t="shared" si="7"/>
        <v>0</v>
      </c>
      <c r="H62" s="41">
        <f t="shared" si="7"/>
        <v>0</v>
      </c>
      <c r="I62" s="41">
        <f t="shared" si="7"/>
        <v>0</v>
      </c>
      <c r="J62" s="41">
        <f t="shared" si="7"/>
        <v>0</v>
      </c>
      <c r="K62" s="41">
        <f t="shared" si="7"/>
        <v>0</v>
      </c>
      <c r="L62" s="41">
        <f t="shared" si="7"/>
        <v>0</v>
      </c>
      <c r="M62" s="41">
        <f t="shared" si="7"/>
        <v>0</v>
      </c>
      <c r="N62" s="41">
        <f t="shared" si="7"/>
        <v>-4.39229</v>
      </c>
      <c r="O62" s="41">
        <f t="shared" si="7"/>
        <v>0</v>
      </c>
      <c r="P62" s="41">
        <f t="shared" si="7"/>
        <v>0</v>
      </c>
      <c r="Q62" s="41">
        <f t="shared" si="7"/>
        <v>0</v>
      </c>
      <c r="R62" s="41">
        <f t="shared" si="7"/>
        <v>4.39229</v>
      </c>
      <c r="S62" s="41">
        <f t="shared" si="7"/>
        <v>0</v>
      </c>
    </row>
    <row r="63" spans="1:19" outlineLevel="2">
      <c r="A63" s="28" t="s">
        <v>575</v>
      </c>
      <c r="B63" s="28" t="s">
        <v>576</v>
      </c>
      <c r="C63" s="28" t="s">
        <v>5</v>
      </c>
      <c r="D63" s="28" t="s">
        <v>577</v>
      </c>
      <c r="E63" s="28" t="s">
        <v>564</v>
      </c>
      <c r="F63" s="42">
        <v>361.87795</v>
      </c>
      <c r="G63" s="42">
        <v>361.87795</v>
      </c>
      <c r="H63" s="42">
        <v>0</v>
      </c>
      <c r="I63" s="42">
        <v>0</v>
      </c>
      <c r="J63" s="42">
        <v>0</v>
      </c>
      <c r="K63" s="42">
        <v>0</v>
      </c>
      <c r="L63" s="42">
        <f t="shared" si="0"/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</row>
    <row r="64" spans="1:19" outlineLevel="2">
      <c r="A64" s="27" t="s">
        <v>575</v>
      </c>
      <c r="B64" s="27" t="s">
        <v>576</v>
      </c>
      <c r="C64" s="27" t="s">
        <v>5</v>
      </c>
      <c r="D64" s="27" t="s">
        <v>577</v>
      </c>
      <c r="E64" s="27" t="s">
        <v>578</v>
      </c>
      <c r="F64" s="40">
        <v>17.015360000000001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f t="shared" si="0"/>
        <v>0</v>
      </c>
      <c r="M64" s="40">
        <v>0</v>
      </c>
      <c r="N64" s="40">
        <v>0</v>
      </c>
      <c r="O64" s="40">
        <v>17.015360000000001</v>
      </c>
      <c r="P64" s="40">
        <v>0</v>
      </c>
      <c r="Q64" s="40">
        <v>0</v>
      </c>
      <c r="R64" s="40">
        <v>0</v>
      </c>
      <c r="S64" s="40">
        <v>0</v>
      </c>
    </row>
    <row r="65" spans="1:19" outlineLevel="2">
      <c r="A65" s="27" t="s">
        <v>575</v>
      </c>
      <c r="B65" s="27" t="s">
        <v>576</v>
      </c>
      <c r="C65" s="27" t="s">
        <v>5</v>
      </c>
      <c r="D65" s="27" t="s">
        <v>577</v>
      </c>
      <c r="E65" s="27" t="s">
        <v>552</v>
      </c>
      <c r="F65" s="40">
        <v>-6998.8864176922998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f t="shared" si="0"/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-6998.8864176922998</v>
      </c>
      <c r="S65" s="40">
        <v>0</v>
      </c>
    </row>
    <row r="66" spans="1:19" outlineLevel="2">
      <c r="A66" s="27" t="s">
        <v>575</v>
      </c>
      <c r="B66" s="27" t="s">
        <v>576</v>
      </c>
      <c r="C66" s="27" t="s">
        <v>5</v>
      </c>
      <c r="D66" s="27" t="s">
        <v>577</v>
      </c>
      <c r="E66" s="27" t="s">
        <v>561</v>
      </c>
      <c r="F66" s="40">
        <v>4608.9821815384603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f t="shared" si="0"/>
        <v>0</v>
      </c>
      <c r="M66" s="40">
        <v>0</v>
      </c>
      <c r="N66" s="40">
        <v>4608.9821815384603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</row>
    <row r="67" spans="1:19" outlineLevel="2">
      <c r="A67" s="27" t="s">
        <v>575</v>
      </c>
      <c r="B67" s="27" t="s">
        <v>576</v>
      </c>
      <c r="C67" s="27" t="s">
        <v>5</v>
      </c>
      <c r="D67" s="27" t="s">
        <v>577</v>
      </c>
      <c r="E67" s="27" t="s">
        <v>553</v>
      </c>
      <c r="F67" s="40">
        <v>1911.51292615384</v>
      </c>
      <c r="G67" s="40">
        <v>0</v>
      </c>
      <c r="H67" s="40">
        <v>0</v>
      </c>
      <c r="I67" s="40">
        <v>1911.51292615384</v>
      </c>
      <c r="J67" s="40">
        <v>0</v>
      </c>
      <c r="K67" s="40">
        <v>0</v>
      </c>
      <c r="L67" s="40">
        <f t="shared" si="0"/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</row>
    <row r="68" spans="1:19" outlineLevel="2">
      <c r="A68" s="27" t="s">
        <v>575</v>
      </c>
      <c r="B68" s="27" t="s">
        <v>576</v>
      </c>
      <c r="C68" s="27" t="s">
        <v>5</v>
      </c>
      <c r="D68" s="27" t="s">
        <v>577</v>
      </c>
      <c r="E68" s="27" t="s">
        <v>579</v>
      </c>
      <c r="F68" s="40">
        <v>117.21594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f t="shared" si="0"/>
        <v>117.21594</v>
      </c>
      <c r="M68" s="40">
        <v>117.21594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</row>
    <row r="69" spans="1:19" outlineLevel="2">
      <c r="A69" s="27" t="s">
        <v>575</v>
      </c>
      <c r="B69" s="27" t="s">
        <v>576</v>
      </c>
      <c r="C69" s="27" t="s">
        <v>5</v>
      </c>
      <c r="D69" s="27" t="s">
        <v>577</v>
      </c>
      <c r="E69" s="27" t="s">
        <v>568</v>
      </c>
      <c r="F69" s="40">
        <v>4.8488138461538499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f t="shared" si="0"/>
        <v>4.8488138461538499</v>
      </c>
      <c r="M69" s="40">
        <v>0</v>
      </c>
      <c r="N69" s="40">
        <v>0</v>
      </c>
      <c r="O69" s="40">
        <v>0</v>
      </c>
      <c r="P69" s="40">
        <v>4.8488138461538499</v>
      </c>
      <c r="Q69" s="40">
        <v>0</v>
      </c>
      <c r="R69" s="40">
        <v>0</v>
      </c>
      <c r="S69" s="40">
        <v>0</v>
      </c>
    </row>
    <row r="70" spans="1:19" ht="13.5" outlineLevel="1" thickBot="1">
      <c r="A70" s="29" t="s">
        <v>2040</v>
      </c>
      <c r="B70" s="29"/>
      <c r="C70" s="29"/>
      <c r="D70" s="29"/>
      <c r="E70" s="29"/>
      <c r="F70" s="41">
        <f t="shared" ref="F70:S70" si="8">SUBTOTAL(9,F63:F69)</f>
        <v>22.566753846154715</v>
      </c>
      <c r="G70" s="41">
        <f t="shared" si="8"/>
        <v>361.87795</v>
      </c>
      <c r="H70" s="41">
        <f t="shared" si="8"/>
        <v>0</v>
      </c>
      <c r="I70" s="41">
        <f t="shared" si="8"/>
        <v>1911.51292615384</v>
      </c>
      <c r="J70" s="41">
        <f t="shared" si="8"/>
        <v>0</v>
      </c>
      <c r="K70" s="41">
        <f t="shared" si="8"/>
        <v>0</v>
      </c>
      <c r="L70" s="41">
        <f t="shared" si="8"/>
        <v>122.06475384615385</v>
      </c>
      <c r="M70" s="41">
        <f t="shared" si="8"/>
        <v>117.21594</v>
      </c>
      <c r="N70" s="41">
        <f t="shared" si="8"/>
        <v>4608.9821815384603</v>
      </c>
      <c r="O70" s="41">
        <f t="shared" si="8"/>
        <v>17.015360000000001</v>
      </c>
      <c r="P70" s="41">
        <f t="shared" si="8"/>
        <v>4.8488138461538499</v>
      </c>
      <c r="Q70" s="41">
        <f t="shared" si="8"/>
        <v>0</v>
      </c>
      <c r="R70" s="41">
        <f t="shared" si="8"/>
        <v>-6998.8864176922998</v>
      </c>
      <c r="S70" s="41">
        <f t="shared" si="8"/>
        <v>0</v>
      </c>
    </row>
    <row r="71" spans="1:19" outlineLevel="2">
      <c r="A71" s="28" t="s">
        <v>580</v>
      </c>
      <c r="B71" s="28" t="s">
        <v>581</v>
      </c>
      <c r="C71" s="28" t="s">
        <v>5</v>
      </c>
      <c r="D71" s="28" t="s">
        <v>582</v>
      </c>
      <c r="E71" s="28" t="s">
        <v>552</v>
      </c>
      <c r="F71" s="42">
        <v>-18.994910000000001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f t="shared" si="0"/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-18.994910000000001</v>
      </c>
      <c r="S71" s="42">
        <v>0</v>
      </c>
    </row>
    <row r="72" spans="1:19" ht="13.5" outlineLevel="1" thickBot="1">
      <c r="A72" s="29" t="s">
        <v>2041</v>
      </c>
      <c r="B72" s="29"/>
      <c r="C72" s="29"/>
      <c r="D72" s="29"/>
      <c r="E72" s="29"/>
      <c r="F72" s="41">
        <f t="shared" ref="F72:S72" si="9">SUBTOTAL(9,F71:F71)</f>
        <v>-18.994910000000001</v>
      </c>
      <c r="G72" s="41">
        <f t="shared" si="9"/>
        <v>0</v>
      </c>
      <c r="H72" s="41">
        <f t="shared" si="9"/>
        <v>0</v>
      </c>
      <c r="I72" s="41">
        <f t="shared" si="9"/>
        <v>0</v>
      </c>
      <c r="J72" s="41">
        <f t="shared" si="9"/>
        <v>0</v>
      </c>
      <c r="K72" s="41">
        <f t="shared" si="9"/>
        <v>0</v>
      </c>
      <c r="L72" s="41">
        <f t="shared" si="9"/>
        <v>0</v>
      </c>
      <c r="M72" s="41">
        <f t="shared" si="9"/>
        <v>0</v>
      </c>
      <c r="N72" s="41">
        <f t="shared" si="9"/>
        <v>0</v>
      </c>
      <c r="O72" s="41">
        <f t="shared" si="9"/>
        <v>0</v>
      </c>
      <c r="P72" s="41">
        <f t="shared" si="9"/>
        <v>0</v>
      </c>
      <c r="Q72" s="41">
        <f t="shared" si="9"/>
        <v>0</v>
      </c>
      <c r="R72" s="41">
        <f t="shared" si="9"/>
        <v>-18.994910000000001</v>
      </c>
      <c r="S72" s="41">
        <f t="shared" si="9"/>
        <v>0</v>
      </c>
    </row>
    <row r="73" spans="1:19" outlineLevel="2">
      <c r="A73" s="28" t="s">
        <v>583</v>
      </c>
      <c r="B73" s="28" t="s">
        <v>584</v>
      </c>
      <c r="C73" s="28" t="s">
        <v>5</v>
      </c>
      <c r="D73" s="28" t="s">
        <v>585</v>
      </c>
      <c r="E73" s="28" t="s">
        <v>564</v>
      </c>
      <c r="F73" s="42">
        <v>-0.43224846153846003</v>
      </c>
      <c r="G73" s="42">
        <v>-0.43224846153846003</v>
      </c>
      <c r="H73" s="42">
        <v>0</v>
      </c>
      <c r="I73" s="42">
        <v>0</v>
      </c>
      <c r="J73" s="42">
        <v>0</v>
      </c>
      <c r="K73" s="42">
        <v>0</v>
      </c>
      <c r="L73" s="42">
        <f t="shared" si="0"/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</row>
    <row r="74" spans="1:19" outlineLevel="2">
      <c r="A74" s="27" t="s">
        <v>583</v>
      </c>
      <c r="B74" s="27" t="s">
        <v>584</v>
      </c>
      <c r="C74" s="27" t="s">
        <v>5</v>
      </c>
      <c r="D74" s="27" t="s">
        <v>585</v>
      </c>
      <c r="E74" s="27" t="s">
        <v>578</v>
      </c>
      <c r="F74" s="40">
        <v>-0.36450384615385001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f t="shared" si="0"/>
        <v>0</v>
      </c>
      <c r="M74" s="40">
        <v>0</v>
      </c>
      <c r="N74" s="40">
        <v>0</v>
      </c>
      <c r="O74" s="40">
        <v>-0.36450384615385001</v>
      </c>
      <c r="P74" s="40">
        <v>0</v>
      </c>
      <c r="Q74" s="40">
        <v>0</v>
      </c>
      <c r="R74" s="40">
        <v>0</v>
      </c>
      <c r="S74" s="40">
        <v>0</v>
      </c>
    </row>
    <row r="75" spans="1:19" outlineLevel="2">
      <c r="A75" s="27" t="s">
        <v>583</v>
      </c>
      <c r="B75" s="27" t="s">
        <v>584</v>
      </c>
      <c r="C75" s="27" t="s">
        <v>5</v>
      </c>
      <c r="D75" s="27" t="s">
        <v>585</v>
      </c>
      <c r="E75" s="27" t="s">
        <v>552</v>
      </c>
      <c r="F75" s="40">
        <v>-83.728862307692296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f t="shared" si="0"/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-83.728862307692296</v>
      </c>
      <c r="S75" s="40">
        <v>0</v>
      </c>
    </row>
    <row r="76" spans="1:19" outlineLevel="2">
      <c r="A76" s="27" t="s">
        <v>583</v>
      </c>
      <c r="B76" s="27" t="s">
        <v>584</v>
      </c>
      <c r="C76" s="27" t="s">
        <v>5</v>
      </c>
      <c r="D76" s="27" t="s">
        <v>585</v>
      </c>
      <c r="E76" s="27" t="s">
        <v>560</v>
      </c>
      <c r="F76" s="40">
        <v>2E-14</v>
      </c>
      <c r="G76" s="40">
        <v>4.382449498618811E-16</v>
      </c>
      <c r="H76" s="40">
        <v>5.4516781433629959E-15</v>
      </c>
      <c r="I76" s="40">
        <v>1.5341508211252879E-15</v>
      </c>
      <c r="J76" s="40">
        <v>0</v>
      </c>
      <c r="K76" s="40">
        <v>0</v>
      </c>
      <c r="L76" s="40">
        <f t="shared" si="0"/>
        <v>2.9258952577626356E-15</v>
      </c>
      <c r="M76" s="40">
        <v>2.339760349463427E-15</v>
      </c>
      <c r="N76" s="40">
        <v>8.4940570075582502E-15</v>
      </c>
      <c r="O76" s="40">
        <v>1.1007088868340839E-15</v>
      </c>
      <c r="P76" s="40">
        <v>5.8613490829920881E-16</v>
      </c>
      <c r="Q76" s="40">
        <v>5.5264933494866769E-17</v>
      </c>
      <c r="R76" s="40">
        <v>0</v>
      </c>
      <c r="S76" s="40">
        <v>0</v>
      </c>
    </row>
    <row r="77" spans="1:19" outlineLevel="2">
      <c r="A77" s="27" t="s">
        <v>583</v>
      </c>
      <c r="B77" s="27" t="s">
        <v>584</v>
      </c>
      <c r="C77" s="27" t="s">
        <v>5</v>
      </c>
      <c r="D77" s="27" t="s">
        <v>585</v>
      </c>
      <c r="E77" s="27" t="s">
        <v>561</v>
      </c>
      <c r="F77" s="40">
        <v>-99.847003846153797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f t="shared" si="0"/>
        <v>0</v>
      </c>
      <c r="M77" s="40">
        <v>0</v>
      </c>
      <c r="N77" s="40">
        <v>-99.847003846153797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</row>
    <row r="78" spans="1:19" outlineLevel="2">
      <c r="A78" s="27" t="s">
        <v>583</v>
      </c>
      <c r="B78" s="27" t="s">
        <v>584</v>
      </c>
      <c r="C78" s="27" t="s">
        <v>5</v>
      </c>
      <c r="D78" s="27" t="s">
        <v>585</v>
      </c>
      <c r="E78" s="27" t="s">
        <v>553</v>
      </c>
      <c r="F78" s="40">
        <v>-1.23752923076923</v>
      </c>
      <c r="G78" s="40">
        <v>0</v>
      </c>
      <c r="H78" s="40">
        <v>0</v>
      </c>
      <c r="I78" s="40">
        <v>-1.23752923076923</v>
      </c>
      <c r="J78" s="40">
        <v>0</v>
      </c>
      <c r="K78" s="40">
        <v>0</v>
      </c>
      <c r="L78" s="40">
        <f t="shared" si="0"/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</row>
    <row r="79" spans="1:19" outlineLevel="2">
      <c r="A79" s="27" t="s">
        <v>583</v>
      </c>
      <c r="B79" s="27" t="s">
        <v>584</v>
      </c>
      <c r="C79" s="27" t="s">
        <v>5</v>
      </c>
      <c r="D79" s="27" t="s">
        <v>585</v>
      </c>
      <c r="E79" s="27" t="s">
        <v>568</v>
      </c>
      <c r="F79" s="40">
        <v>-9.9756153846149997E-2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f t="shared" si="0"/>
        <v>-9.9756153846149997E-2</v>
      </c>
      <c r="M79" s="40">
        <v>0</v>
      </c>
      <c r="N79" s="40">
        <v>0</v>
      </c>
      <c r="O79" s="40">
        <v>0</v>
      </c>
      <c r="P79" s="40">
        <v>-9.9756153846149997E-2</v>
      </c>
      <c r="Q79" s="40">
        <v>0</v>
      </c>
      <c r="R79" s="40">
        <v>0</v>
      </c>
      <c r="S79" s="40">
        <v>0</v>
      </c>
    </row>
    <row r="80" spans="1:19" ht="13.5" outlineLevel="1" thickBot="1">
      <c r="A80" s="29" t="s">
        <v>2042</v>
      </c>
      <c r="B80" s="29"/>
      <c r="C80" s="29"/>
      <c r="D80" s="29"/>
      <c r="E80" s="29"/>
      <c r="F80" s="41">
        <f t="shared" ref="F80:S80" si="10">SUBTOTAL(9,F73:F79)</f>
        <v>-185.70990384615379</v>
      </c>
      <c r="G80" s="41">
        <f t="shared" si="10"/>
        <v>-0.43224846153845958</v>
      </c>
      <c r="H80" s="41">
        <f t="shared" si="10"/>
        <v>5.4516781433629959E-15</v>
      </c>
      <c r="I80" s="41">
        <f t="shared" si="10"/>
        <v>-1.2375292307692285</v>
      </c>
      <c r="J80" s="41">
        <f t="shared" si="10"/>
        <v>0</v>
      </c>
      <c r="K80" s="41">
        <f t="shared" si="10"/>
        <v>0</v>
      </c>
      <c r="L80" s="41">
        <f t="shared" si="10"/>
        <v>-9.9756153846147069E-2</v>
      </c>
      <c r="M80" s="41">
        <f t="shared" si="10"/>
        <v>2.339760349463427E-15</v>
      </c>
      <c r="N80" s="41">
        <f t="shared" si="10"/>
        <v>-99.847003846153783</v>
      </c>
      <c r="O80" s="41">
        <f t="shared" si="10"/>
        <v>-0.3645038461538489</v>
      </c>
      <c r="P80" s="41">
        <f t="shared" si="10"/>
        <v>-9.9756153846149415E-2</v>
      </c>
      <c r="Q80" s="41">
        <f t="shared" si="10"/>
        <v>5.5264933494866769E-17</v>
      </c>
      <c r="R80" s="41">
        <f t="shared" si="10"/>
        <v>-83.728862307692296</v>
      </c>
      <c r="S80" s="41">
        <f t="shared" si="10"/>
        <v>0</v>
      </c>
    </row>
    <row r="81" spans="1:19" outlineLevel="2">
      <c r="A81" s="28" t="s">
        <v>586</v>
      </c>
      <c r="B81" s="28" t="s">
        <v>587</v>
      </c>
      <c r="C81" s="28" t="s">
        <v>588</v>
      </c>
      <c r="D81" s="28" t="s">
        <v>589</v>
      </c>
      <c r="E81" s="28" t="s">
        <v>590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f t="shared" si="0"/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</row>
    <row r="82" spans="1:19" outlineLevel="2">
      <c r="A82" s="27" t="s">
        <v>586</v>
      </c>
      <c r="B82" s="27" t="s">
        <v>587</v>
      </c>
      <c r="C82" s="27" t="s">
        <v>591</v>
      </c>
      <c r="D82" s="27" t="s">
        <v>592</v>
      </c>
      <c r="E82" s="27" t="s">
        <v>590</v>
      </c>
      <c r="F82" s="40">
        <v>9.7700000000000006E-12</v>
      </c>
      <c r="G82" s="40">
        <v>1.5230610564608238E-13</v>
      </c>
      <c r="H82" s="40">
        <v>2.5238826038597106E-12</v>
      </c>
      <c r="I82" s="40">
        <v>7.6191279094769922E-13</v>
      </c>
      <c r="J82" s="40">
        <v>0</v>
      </c>
      <c r="K82" s="40">
        <v>0</v>
      </c>
      <c r="L82" s="40">
        <f t="shared" si="0"/>
        <v>1.58446209764861E-12</v>
      </c>
      <c r="M82" s="40">
        <v>1.2469715971697476E-12</v>
      </c>
      <c r="N82" s="40">
        <v>4.1550418197418122E-12</v>
      </c>
      <c r="O82" s="40">
        <v>5.5508837056385439E-13</v>
      </c>
      <c r="P82" s="40">
        <v>3.3749050047886234E-13</v>
      </c>
      <c r="Q82" s="40">
        <v>3.730621159223147E-14</v>
      </c>
      <c r="R82" s="40">
        <v>0</v>
      </c>
      <c r="S82" s="40">
        <v>0</v>
      </c>
    </row>
    <row r="83" spans="1:19" outlineLevel="2">
      <c r="A83" s="27" t="s">
        <v>586</v>
      </c>
      <c r="B83" s="27" t="s">
        <v>587</v>
      </c>
      <c r="C83" s="27" t="s">
        <v>593</v>
      </c>
      <c r="D83" s="27" t="s">
        <v>594</v>
      </c>
      <c r="E83" s="27" t="s">
        <v>590</v>
      </c>
      <c r="F83" s="40">
        <v>7.7699999999999994E-12</v>
      </c>
      <c r="G83" s="40">
        <v>1.211277830982661E-13</v>
      </c>
      <c r="H83" s="40">
        <v>2.0072229101320316E-12</v>
      </c>
      <c r="I83" s="40">
        <v>6.0594292586116905E-13</v>
      </c>
      <c r="J83" s="40">
        <v>0</v>
      </c>
      <c r="K83" s="40">
        <v>0</v>
      </c>
      <c r="L83" s="40">
        <f t="shared" si="0"/>
        <v>1.2601095699825689E-12</v>
      </c>
      <c r="M83" s="40">
        <v>9.9170617297942055E-13</v>
      </c>
      <c r="N83" s="40">
        <v>3.3044703110945625E-12</v>
      </c>
      <c r="O83" s="40">
        <v>4.4145717904617684E-13</v>
      </c>
      <c r="P83" s="40">
        <v>2.6840339700314841E-13</v>
      </c>
      <c r="Q83" s="40">
        <v>2.9669320785224002E-14</v>
      </c>
      <c r="R83" s="40">
        <v>0</v>
      </c>
      <c r="S83" s="40">
        <v>0</v>
      </c>
    </row>
    <row r="84" spans="1:19" outlineLevel="2">
      <c r="A84" s="27" t="s">
        <v>586</v>
      </c>
      <c r="B84" s="27" t="s">
        <v>587</v>
      </c>
      <c r="C84" s="27" t="s">
        <v>595</v>
      </c>
      <c r="D84" s="27" t="s">
        <v>596</v>
      </c>
      <c r="E84" s="27" t="s">
        <v>597</v>
      </c>
      <c r="F84" s="40">
        <v>3.85E-12</v>
      </c>
      <c r="G84" s="40">
        <v>5.9939784903672134E-14</v>
      </c>
      <c r="H84" s="40">
        <v>9.9328475125634387E-13</v>
      </c>
      <c r="I84" s="40">
        <v>2.9984242220665651E-13</v>
      </c>
      <c r="J84" s="40">
        <v>0</v>
      </c>
      <c r="K84" s="40">
        <v>0</v>
      </c>
      <c r="L84" s="40">
        <f t="shared" si="0"/>
        <v>6.2608557734366569E-13</v>
      </c>
      <c r="M84" s="40">
        <v>4.9257789882258838E-13</v>
      </c>
      <c r="N84" s="40">
        <v>1.6366719225575542E-12</v>
      </c>
      <c r="O84" s="40">
        <v>2.1946387131895741E-13</v>
      </c>
      <c r="P84" s="40">
        <v>1.3350767852107732E-13</v>
      </c>
      <c r="Q84" s="40">
        <v>1.4711670413150334E-14</v>
      </c>
      <c r="R84" s="40">
        <v>0</v>
      </c>
      <c r="S84" s="40">
        <v>0</v>
      </c>
    </row>
    <row r="85" spans="1:19" outlineLevel="2">
      <c r="A85" s="27" t="s">
        <v>586</v>
      </c>
      <c r="B85" s="27" t="s">
        <v>587</v>
      </c>
      <c r="C85" s="27" t="s">
        <v>598</v>
      </c>
      <c r="D85" s="27" t="s">
        <v>599</v>
      </c>
      <c r="E85" s="27" t="s">
        <v>597</v>
      </c>
      <c r="F85" s="40">
        <v>-2.79E-12</v>
      </c>
      <c r="G85" s="40">
        <v>-4.3436883086037729E-14</v>
      </c>
      <c r="H85" s="40">
        <v>-7.1980894961174012E-13</v>
      </c>
      <c r="I85" s="40">
        <v>-2.1728840466404459E-13</v>
      </c>
      <c r="J85" s="40">
        <v>0</v>
      </c>
      <c r="K85" s="40">
        <v>0</v>
      </c>
      <c r="L85" s="40">
        <f t="shared" si="0"/>
        <v>-4.5370876903605903E-13</v>
      </c>
      <c r="M85" s="40">
        <v>-3.5695904875714844E-13</v>
      </c>
      <c r="N85" s="40">
        <v>-1.1860557568663835E-12</v>
      </c>
      <c r="O85" s="40">
        <v>-1.5904005220256914E-13</v>
      </c>
      <c r="P85" s="40">
        <v>-9.6749720278910575E-14</v>
      </c>
      <c r="Q85" s="40">
        <v>-1.0661184533166086E-14</v>
      </c>
      <c r="R85" s="40">
        <v>0</v>
      </c>
      <c r="S85" s="40">
        <v>0</v>
      </c>
    </row>
    <row r="86" spans="1:19" ht="13.5" outlineLevel="1" thickBot="1">
      <c r="A86" s="29" t="s">
        <v>2043</v>
      </c>
      <c r="B86" s="29"/>
      <c r="C86" s="29"/>
      <c r="D86" s="29"/>
      <c r="E86" s="29"/>
      <c r="F86" s="41">
        <f t="shared" ref="F86:S86" si="11">SUBTOTAL(9,F81:F85)</f>
        <v>1.8599999999999996E-11</v>
      </c>
      <c r="G86" s="41">
        <f t="shared" si="11"/>
        <v>2.899367905619829E-13</v>
      </c>
      <c r="H86" s="41">
        <f t="shared" si="11"/>
        <v>4.8045813156363458E-12</v>
      </c>
      <c r="I86" s="41">
        <f t="shared" si="11"/>
        <v>1.4504097343514803E-12</v>
      </c>
      <c r="J86" s="41">
        <f t="shared" si="11"/>
        <v>0</v>
      </c>
      <c r="K86" s="41">
        <f t="shared" si="11"/>
        <v>0</v>
      </c>
      <c r="L86" s="41">
        <f t="shared" si="11"/>
        <v>3.0169484759387853E-12</v>
      </c>
      <c r="M86" s="41">
        <f t="shared" si="11"/>
        <v>2.3742966202146081E-12</v>
      </c>
      <c r="N86" s="41">
        <f t="shared" si="11"/>
        <v>7.9101282965275456E-12</v>
      </c>
      <c r="O86" s="41">
        <f t="shared" si="11"/>
        <v>1.0569693687264196E-12</v>
      </c>
      <c r="P86" s="41">
        <f t="shared" si="11"/>
        <v>6.4265185572417743E-13</v>
      </c>
      <c r="Q86" s="41">
        <f t="shared" si="11"/>
        <v>7.1026018257439719E-14</v>
      </c>
      <c r="R86" s="41">
        <f t="shared" si="11"/>
        <v>0</v>
      </c>
      <c r="S86" s="41">
        <f t="shared" si="11"/>
        <v>0</v>
      </c>
    </row>
    <row r="87" spans="1:19" outlineLevel="2">
      <c r="A87" s="28" t="s">
        <v>600</v>
      </c>
      <c r="B87" s="28" t="s">
        <v>601</v>
      </c>
      <c r="C87" s="28" t="s">
        <v>602</v>
      </c>
      <c r="D87" s="28" t="s">
        <v>603</v>
      </c>
      <c r="E87" s="28" t="s">
        <v>561</v>
      </c>
      <c r="F87" s="42">
        <v>1877.6673415384601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f t="shared" si="0"/>
        <v>0</v>
      </c>
      <c r="M87" s="42">
        <v>0</v>
      </c>
      <c r="N87" s="42">
        <v>1877.6673415384601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</row>
    <row r="88" spans="1:19" outlineLevel="2">
      <c r="A88" s="27" t="s">
        <v>600</v>
      </c>
      <c r="B88" s="27" t="s">
        <v>601</v>
      </c>
      <c r="C88" s="27" t="s">
        <v>604</v>
      </c>
      <c r="D88" s="27" t="s">
        <v>605</v>
      </c>
      <c r="E88" s="27" t="s">
        <v>579</v>
      </c>
      <c r="F88" s="40">
        <v>706.02004538461495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f t="shared" si="0"/>
        <v>706.02004538461495</v>
      </c>
      <c r="M88" s="40">
        <v>706.02004538461495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</row>
    <row r="89" spans="1:19" ht="13.5" outlineLevel="1" thickBot="1">
      <c r="A89" s="29" t="s">
        <v>2044</v>
      </c>
      <c r="B89" s="29"/>
      <c r="C89" s="29"/>
      <c r="D89" s="29"/>
      <c r="E89" s="29"/>
      <c r="F89" s="41">
        <f t="shared" ref="F89:S89" si="12">SUBTOTAL(9,F87:F88)</f>
        <v>2583.6873869230749</v>
      </c>
      <c r="G89" s="41">
        <f t="shared" si="12"/>
        <v>0</v>
      </c>
      <c r="H89" s="41">
        <f t="shared" si="12"/>
        <v>0</v>
      </c>
      <c r="I89" s="41">
        <f t="shared" si="12"/>
        <v>0</v>
      </c>
      <c r="J89" s="41">
        <f t="shared" si="12"/>
        <v>0</v>
      </c>
      <c r="K89" s="41">
        <f t="shared" si="12"/>
        <v>0</v>
      </c>
      <c r="L89" s="41">
        <f t="shared" si="12"/>
        <v>706.02004538461495</v>
      </c>
      <c r="M89" s="41">
        <f t="shared" si="12"/>
        <v>706.02004538461495</v>
      </c>
      <c r="N89" s="41">
        <f t="shared" si="12"/>
        <v>1877.6673415384601</v>
      </c>
      <c r="O89" s="41">
        <f t="shared" si="12"/>
        <v>0</v>
      </c>
      <c r="P89" s="41">
        <f t="shared" si="12"/>
        <v>0</v>
      </c>
      <c r="Q89" s="41">
        <f t="shared" si="12"/>
        <v>0</v>
      </c>
      <c r="R89" s="41">
        <f t="shared" si="12"/>
        <v>0</v>
      </c>
      <c r="S89" s="41">
        <f t="shared" si="12"/>
        <v>0</v>
      </c>
    </row>
    <row r="90" spans="1:19" outlineLevel="2">
      <c r="A90" s="28" t="s">
        <v>606</v>
      </c>
      <c r="B90" s="28" t="s">
        <v>607</v>
      </c>
      <c r="C90" s="28" t="s">
        <v>2027</v>
      </c>
      <c r="D90" s="28" t="s">
        <v>2028</v>
      </c>
      <c r="E90" s="28" t="s">
        <v>610</v>
      </c>
      <c r="F90" s="42">
        <v>8E-14</v>
      </c>
      <c r="G90" s="42">
        <v>1.195581016741384E-15</v>
      </c>
      <c r="H90" s="42">
        <v>1.9822257876368562E-14</v>
      </c>
      <c r="I90" s="42">
        <v>5.9763466789631338E-15</v>
      </c>
      <c r="J90" s="42">
        <v>0</v>
      </c>
      <c r="K90" s="42">
        <v>0</v>
      </c>
      <c r="L90" s="42">
        <f t="shared" si="0"/>
        <v>1.4095283059102376E-14</v>
      </c>
      <c r="M90" s="42">
        <v>1.099352911649001E-14</v>
      </c>
      <c r="N90" s="42">
        <v>3.3577378137912292E-14</v>
      </c>
      <c r="O90" s="42">
        <v>5.0206786846911976E-15</v>
      </c>
      <c r="P90" s="42">
        <v>3.1017539426123662E-15</v>
      </c>
      <c r="Q90" s="42">
        <v>3.1247454622104826E-16</v>
      </c>
      <c r="R90" s="42">
        <v>0</v>
      </c>
      <c r="S90" s="42">
        <v>0</v>
      </c>
    </row>
    <row r="91" spans="1:19" outlineLevel="2">
      <c r="A91" s="27" t="s">
        <v>606</v>
      </c>
      <c r="B91" s="27" t="s">
        <v>607</v>
      </c>
      <c r="C91" s="27" t="s">
        <v>608</v>
      </c>
      <c r="D91" s="27" t="s">
        <v>609</v>
      </c>
      <c r="E91" s="27" t="s">
        <v>610</v>
      </c>
      <c r="F91" s="40">
        <v>-4.1999999999999998E-13</v>
      </c>
      <c r="G91" s="40">
        <v>-6.2768003378922659E-15</v>
      </c>
      <c r="H91" s="40">
        <v>-1.0406685385093495E-13</v>
      </c>
      <c r="I91" s="40">
        <v>-3.1375820064556447E-14</v>
      </c>
      <c r="J91" s="40">
        <v>0</v>
      </c>
      <c r="K91" s="40">
        <v>0</v>
      </c>
      <c r="L91" s="40">
        <f t="shared" si="0"/>
        <v>-7.4000236060287472E-14</v>
      </c>
      <c r="M91" s="40">
        <v>-5.7716027861572558E-14</v>
      </c>
      <c r="N91" s="40">
        <v>-1.7628123522403952E-13</v>
      </c>
      <c r="O91" s="40">
        <v>-2.6358563094628786E-14</v>
      </c>
      <c r="P91" s="40">
        <v>-1.6284208198714921E-14</v>
      </c>
      <c r="Q91" s="40">
        <v>-1.6404913676605033E-15</v>
      </c>
      <c r="R91" s="40">
        <v>0</v>
      </c>
      <c r="S91" s="40">
        <v>0</v>
      </c>
    </row>
    <row r="92" spans="1:19" outlineLevel="2">
      <c r="A92" s="27" t="s">
        <v>606</v>
      </c>
      <c r="B92" s="27" t="s">
        <v>607</v>
      </c>
      <c r="C92" s="27" t="s">
        <v>611</v>
      </c>
      <c r="D92" s="27" t="s">
        <v>612</v>
      </c>
      <c r="E92" s="27" t="s">
        <v>610</v>
      </c>
      <c r="F92" s="40">
        <v>-8.0300000000000003E-12</v>
      </c>
      <c r="G92" s="40">
        <v>-1.2000644455541641E-13</v>
      </c>
      <c r="H92" s="40">
        <v>-1.9896591343404945E-12</v>
      </c>
      <c r="I92" s="40">
        <v>-5.9987579790092455E-13</v>
      </c>
      <c r="J92" s="40">
        <v>0</v>
      </c>
      <c r="K92" s="40">
        <v>0</v>
      </c>
      <c r="L92" s="40">
        <f t="shared" si="0"/>
        <v>-1.414814037057401E-12</v>
      </c>
      <c r="M92" s="40">
        <v>-1.1034754850676848E-12</v>
      </c>
      <c r="N92" s="40">
        <v>-3.3703293305929464E-12</v>
      </c>
      <c r="O92" s="40">
        <v>-5.0395062297587899E-13</v>
      </c>
      <c r="P92" s="40">
        <v>-3.1133855198971631E-13</v>
      </c>
      <c r="Q92" s="40">
        <v>-3.1364632576937718E-14</v>
      </c>
      <c r="R92" s="40">
        <v>0</v>
      </c>
      <c r="S92" s="40">
        <v>0</v>
      </c>
    </row>
    <row r="93" spans="1:19" ht="13.5" outlineLevel="1" thickBot="1">
      <c r="A93" s="29" t="s">
        <v>2045</v>
      </c>
      <c r="B93" s="29"/>
      <c r="C93" s="29"/>
      <c r="D93" s="29"/>
      <c r="E93" s="29"/>
      <c r="F93" s="41">
        <f t="shared" ref="F93:S93" si="13">SUBTOTAL(9,F90:F92)</f>
        <v>-8.3700000000000009E-12</v>
      </c>
      <c r="G93" s="41">
        <f t="shared" si="13"/>
        <v>-1.2508766387656729E-13</v>
      </c>
      <c r="H93" s="41">
        <f t="shared" si="13"/>
        <v>-2.0739037303150607E-12</v>
      </c>
      <c r="I93" s="41">
        <f t="shared" si="13"/>
        <v>-6.2527527128651788E-13</v>
      </c>
      <c r="J93" s="41">
        <f t="shared" si="13"/>
        <v>0</v>
      </c>
      <c r="K93" s="41">
        <f t="shared" si="13"/>
        <v>0</v>
      </c>
      <c r="L93" s="41">
        <f t="shared" si="13"/>
        <v>-1.4747189900585862E-12</v>
      </c>
      <c r="M93" s="41">
        <f t="shared" si="13"/>
        <v>-1.1501979838127672E-12</v>
      </c>
      <c r="N93" s="41">
        <f t="shared" si="13"/>
        <v>-3.5130331876790735E-12</v>
      </c>
      <c r="O93" s="41">
        <f t="shared" si="13"/>
        <v>-5.2528850738581654E-13</v>
      </c>
      <c r="P93" s="41">
        <f t="shared" si="13"/>
        <v>-3.2452100624581885E-13</v>
      </c>
      <c r="Q93" s="41">
        <f t="shared" si="13"/>
        <v>-3.2692649398377174E-14</v>
      </c>
      <c r="R93" s="41">
        <f t="shared" si="13"/>
        <v>0</v>
      </c>
      <c r="S93" s="41">
        <f t="shared" si="13"/>
        <v>0</v>
      </c>
    </row>
    <row r="94" spans="1:19" outlineLevel="2">
      <c r="A94" s="28" t="s">
        <v>613</v>
      </c>
      <c r="B94" s="28" t="s">
        <v>614</v>
      </c>
      <c r="C94" s="28" t="s">
        <v>615</v>
      </c>
      <c r="D94" s="28" t="s">
        <v>616</v>
      </c>
      <c r="E94" s="28" t="s">
        <v>617</v>
      </c>
      <c r="F94" s="42"/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f t="shared" si="0"/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</row>
    <row r="95" spans="1:19" ht="13.5" outlineLevel="1" thickBot="1">
      <c r="A95" s="29" t="s">
        <v>2046</v>
      </c>
      <c r="B95" s="29"/>
      <c r="C95" s="29"/>
      <c r="D95" s="29"/>
      <c r="E95" s="29"/>
      <c r="F95" s="41">
        <f t="shared" ref="F95:S95" si="14">SUBTOTAL(9,F94:F94)</f>
        <v>0</v>
      </c>
      <c r="G95" s="41">
        <f t="shared" si="14"/>
        <v>0</v>
      </c>
      <c r="H95" s="41">
        <f t="shared" si="14"/>
        <v>0</v>
      </c>
      <c r="I95" s="41">
        <f t="shared" si="14"/>
        <v>0</v>
      </c>
      <c r="J95" s="41">
        <f t="shared" si="14"/>
        <v>0</v>
      </c>
      <c r="K95" s="41">
        <f t="shared" si="14"/>
        <v>0</v>
      </c>
      <c r="L95" s="41">
        <f t="shared" si="14"/>
        <v>0</v>
      </c>
      <c r="M95" s="41">
        <f t="shared" si="14"/>
        <v>0</v>
      </c>
      <c r="N95" s="41">
        <f t="shared" si="14"/>
        <v>0</v>
      </c>
      <c r="O95" s="41">
        <f t="shared" si="14"/>
        <v>0</v>
      </c>
      <c r="P95" s="41">
        <f t="shared" si="14"/>
        <v>0</v>
      </c>
      <c r="Q95" s="41">
        <f t="shared" si="14"/>
        <v>0</v>
      </c>
      <c r="R95" s="41">
        <f t="shared" si="14"/>
        <v>0</v>
      </c>
      <c r="S95" s="41">
        <f t="shared" si="14"/>
        <v>0</v>
      </c>
    </row>
    <row r="96" spans="1:19" outlineLevel="2">
      <c r="A96" s="28" t="s">
        <v>618</v>
      </c>
      <c r="B96" s="28" t="s">
        <v>619</v>
      </c>
      <c r="C96" s="28" t="s">
        <v>620</v>
      </c>
      <c r="D96" s="28" t="s">
        <v>621</v>
      </c>
      <c r="E96" s="28" t="s">
        <v>560</v>
      </c>
      <c r="F96" s="42">
        <v>11.561284615384499</v>
      </c>
      <c r="G96" s="42">
        <v>0.25333372983040586</v>
      </c>
      <c r="H96" s="42">
        <v>3.1514201323445268</v>
      </c>
      <c r="I96" s="42">
        <v>0.88683771429776448</v>
      </c>
      <c r="J96" s="42">
        <v>0</v>
      </c>
      <c r="K96" s="42">
        <v>0</v>
      </c>
      <c r="L96" s="42">
        <f t="shared" si="0"/>
        <v>1.6913553914898813</v>
      </c>
      <c r="M96" s="42">
        <v>1.352531766596909</v>
      </c>
      <c r="N96" s="42">
        <v>4.910110530184105</v>
      </c>
      <c r="O96" s="42">
        <v>0.63628043596859463</v>
      </c>
      <c r="P96" s="42">
        <v>0.33882362489297241</v>
      </c>
      <c r="Q96" s="42">
        <v>3.1946681269222538E-2</v>
      </c>
      <c r="R96" s="42">
        <v>0</v>
      </c>
      <c r="S96" s="42">
        <v>0</v>
      </c>
    </row>
    <row r="97" spans="1:19" outlineLevel="2">
      <c r="A97" s="27" t="s">
        <v>618</v>
      </c>
      <c r="B97" s="27" t="s">
        <v>619</v>
      </c>
      <c r="C97" s="27" t="s">
        <v>622</v>
      </c>
      <c r="D97" s="27" t="s">
        <v>623</v>
      </c>
      <c r="E97" s="27" t="s">
        <v>560</v>
      </c>
      <c r="F97" s="40">
        <v>6.7339961538461397</v>
      </c>
      <c r="G97" s="40">
        <v>0.14755699034062009</v>
      </c>
      <c r="H97" s="40">
        <v>1.8355789824706739</v>
      </c>
      <c r="I97" s="40">
        <v>0.51654828644387929</v>
      </c>
      <c r="J97" s="40">
        <v>0</v>
      </c>
      <c r="K97" s="40">
        <v>0</v>
      </c>
      <c r="L97" s="40">
        <f t="shared" si="0"/>
        <v>0.9851483706165125</v>
      </c>
      <c r="M97" s="40">
        <v>0.7877968597104209</v>
      </c>
      <c r="N97" s="40">
        <v>2.8599473609723551</v>
      </c>
      <c r="O97" s="40">
        <v>0.37060847052224932</v>
      </c>
      <c r="P97" s="40">
        <v>0.19735151090609163</v>
      </c>
      <c r="Q97" s="40">
        <v>1.8607692479849777E-2</v>
      </c>
      <c r="R97" s="40">
        <v>0</v>
      </c>
      <c r="S97" s="40">
        <v>0</v>
      </c>
    </row>
    <row r="98" spans="1:19" outlineLevel="2">
      <c r="A98" s="27" t="s">
        <v>618</v>
      </c>
      <c r="B98" s="27" t="s">
        <v>619</v>
      </c>
      <c r="C98" s="27" t="s">
        <v>624</v>
      </c>
      <c r="D98" s="27" t="s">
        <v>625</v>
      </c>
      <c r="E98" s="27" t="s">
        <v>560</v>
      </c>
      <c r="F98" s="40">
        <v>0.51385846153846004</v>
      </c>
      <c r="G98" s="40">
        <v>1.1259793785651289E-2</v>
      </c>
      <c r="H98" s="40">
        <v>0.14006954717756787</v>
      </c>
      <c r="I98" s="40">
        <v>3.9416819035570282E-2</v>
      </c>
      <c r="J98" s="40">
        <v>0</v>
      </c>
      <c r="K98" s="40">
        <v>0</v>
      </c>
      <c r="L98" s="40">
        <f t="shared" si="0"/>
        <v>7.5174801788829196E-2</v>
      </c>
      <c r="M98" s="40">
        <v>6.011528267719831E-2</v>
      </c>
      <c r="N98" s="40">
        <v>0.21823715330619289</v>
      </c>
      <c r="O98" s="40">
        <v>2.8280428759513664E-2</v>
      </c>
      <c r="P98" s="40">
        <v>1.5059519111630891E-2</v>
      </c>
      <c r="Q98" s="40">
        <v>1.4199176851348774E-3</v>
      </c>
      <c r="R98" s="40">
        <v>0</v>
      </c>
      <c r="S98" s="40">
        <v>0</v>
      </c>
    </row>
    <row r="99" spans="1:19" outlineLevel="2">
      <c r="A99" s="27" t="s">
        <v>618</v>
      </c>
      <c r="B99" s="27" t="s">
        <v>619</v>
      </c>
      <c r="C99" s="27" t="s">
        <v>626</v>
      </c>
      <c r="D99" s="27" t="s">
        <v>627</v>
      </c>
      <c r="E99" s="27" t="s">
        <v>560</v>
      </c>
      <c r="F99" s="40">
        <v>0.93310846153846005</v>
      </c>
      <c r="G99" s="40">
        <v>2.044650354713097E-2</v>
      </c>
      <c r="H99" s="40">
        <v>0.25435035025781466</v>
      </c>
      <c r="I99" s="40">
        <v>7.1576455623409141E-2</v>
      </c>
      <c r="J99" s="40">
        <v>0</v>
      </c>
      <c r="K99" s="40">
        <v>0</v>
      </c>
      <c r="L99" s="40">
        <f t="shared" si="0"/>
        <v>0.13650888112967846</v>
      </c>
      <c r="M99" s="40">
        <v>0.1091625090028254</v>
      </c>
      <c r="N99" s="40">
        <v>0.3962938233271327</v>
      </c>
      <c r="O99" s="40">
        <v>5.1354038799773148E-2</v>
      </c>
      <c r="P99" s="40">
        <v>2.7346372126853057E-2</v>
      </c>
      <c r="Q99" s="40">
        <v>2.578408853521022E-3</v>
      </c>
      <c r="R99" s="40">
        <v>0</v>
      </c>
      <c r="S99" s="40">
        <v>0</v>
      </c>
    </row>
    <row r="100" spans="1:19" outlineLevel="2">
      <c r="A100" s="27" t="s">
        <v>618</v>
      </c>
      <c r="B100" s="27" t="s">
        <v>619</v>
      </c>
      <c r="C100" s="27" t="s">
        <v>628</v>
      </c>
      <c r="D100" s="27" t="s">
        <v>629</v>
      </c>
      <c r="E100" s="27" t="s">
        <v>560</v>
      </c>
      <c r="F100" s="40">
        <v>26.012888461538498</v>
      </c>
      <c r="G100" s="40">
        <v>0.57000084997948219</v>
      </c>
      <c r="H100" s="40">
        <v>7.0906947735754446</v>
      </c>
      <c r="I100" s="40">
        <v>1.9953847096554909</v>
      </c>
      <c r="J100" s="40">
        <v>0</v>
      </c>
      <c r="K100" s="40">
        <v>0</v>
      </c>
      <c r="L100" s="40">
        <f t="shared" si="0"/>
        <v>3.8055493495161943</v>
      </c>
      <c r="M100" s="40">
        <v>3.0431962498661234</v>
      </c>
      <c r="N100" s="40">
        <v>11.047747876178111</v>
      </c>
      <c r="O100" s="40">
        <v>1.4316308750919613</v>
      </c>
      <c r="P100" s="40">
        <v>0.76235309965007081</v>
      </c>
      <c r="Q100" s="40">
        <v>7.1880027541815619E-2</v>
      </c>
      <c r="R100" s="40">
        <v>0</v>
      </c>
      <c r="S100" s="40">
        <v>0</v>
      </c>
    </row>
    <row r="101" spans="1:19" outlineLevel="2">
      <c r="A101" s="27" t="s">
        <v>618</v>
      </c>
      <c r="B101" s="27" t="s">
        <v>619</v>
      </c>
      <c r="C101" s="27" t="s">
        <v>630</v>
      </c>
      <c r="D101" s="27" t="s">
        <v>621</v>
      </c>
      <c r="E101" s="27" t="s">
        <v>560</v>
      </c>
      <c r="F101" s="40">
        <v>0.11095692307692</v>
      </c>
      <c r="G101" s="40">
        <v>2.4313155595336701E-3</v>
      </c>
      <c r="H101" s="40">
        <v>3.0245071619662698E-2</v>
      </c>
      <c r="I101" s="40">
        <v>8.511232732399612E-3</v>
      </c>
      <c r="J101" s="40">
        <v>0</v>
      </c>
      <c r="K101" s="40">
        <v>0</v>
      </c>
      <c r="L101" s="40">
        <f t="shared" si="0"/>
        <v>1.6232416752334691E-2</v>
      </c>
      <c r="M101" s="40">
        <v>1.2980630455692047E-2</v>
      </c>
      <c r="N101" s="40">
        <v>4.7123721499930701E-2</v>
      </c>
      <c r="O101" s="40">
        <v>6.1065635643265843E-3</v>
      </c>
      <c r="P101" s="40">
        <v>3.2517862966426436E-3</v>
      </c>
      <c r="Q101" s="40">
        <v>3.0660134873205158E-4</v>
      </c>
      <c r="R101" s="40">
        <v>0</v>
      </c>
      <c r="S101" s="40">
        <v>0</v>
      </c>
    </row>
    <row r="102" spans="1:19" outlineLevel="2">
      <c r="A102" s="27" t="s">
        <v>618</v>
      </c>
      <c r="B102" s="27" t="s">
        <v>619</v>
      </c>
      <c r="C102" s="27" t="s">
        <v>631</v>
      </c>
      <c r="D102" s="27" t="s">
        <v>632</v>
      </c>
      <c r="E102" s="27" t="s">
        <v>560</v>
      </c>
      <c r="F102" s="40">
        <v>632.18098923077002</v>
      </c>
      <c r="G102" s="40">
        <v>13.85250629645366</v>
      </c>
      <c r="H102" s="40">
        <v>172.3223640819493</v>
      </c>
      <c r="I102" s="40">
        <v>48.493049186409131</v>
      </c>
      <c r="J102" s="40">
        <v>0</v>
      </c>
      <c r="K102" s="40">
        <v>0</v>
      </c>
      <c r="L102" s="40">
        <f t="shared" si="0"/>
        <v>92.484767921900101</v>
      </c>
      <c r="M102" s="40">
        <v>73.957600614336073</v>
      </c>
      <c r="N102" s="40">
        <v>268.48906808103641</v>
      </c>
      <c r="O102" s="40">
        <v>34.792361646693543</v>
      </c>
      <c r="P102" s="40">
        <v>18.527167307564028</v>
      </c>
      <c r="Q102" s="40">
        <v>1.7468720163278795</v>
      </c>
      <c r="R102" s="40">
        <v>0</v>
      </c>
      <c r="S102" s="40">
        <v>0</v>
      </c>
    </row>
    <row r="103" spans="1:19" outlineLevel="2">
      <c r="A103" s="27" t="s">
        <v>618</v>
      </c>
      <c r="B103" s="27" t="s">
        <v>619</v>
      </c>
      <c r="C103" s="27" t="s">
        <v>633</v>
      </c>
      <c r="D103" s="27" t="s">
        <v>634</v>
      </c>
      <c r="E103" s="27" t="s">
        <v>560</v>
      </c>
      <c r="F103" s="40">
        <v>4.6062500000000002</v>
      </c>
      <c r="G103" s="40">
        <v>0.10093329001506449</v>
      </c>
      <c r="H103" s="40">
        <v>1.2555896223932901</v>
      </c>
      <c r="I103" s="40">
        <v>0.35333411099041789</v>
      </c>
      <c r="J103" s="40">
        <v>0</v>
      </c>
      <c r="K103" s="40">
        <v>0</v>
      </c>
      <c r="L103" s="40">
        <f t="shared" si="0"/>
        <v>0.67387025155345714</v>
      </c>
      <c r="M103" s="40">
        <v>0.53887605548579554</v>
      </c>
      <c r="N103" s="40">
        <v>1.9562875045532595</v>
      </c>
      <c r="O103" s="40">
        <v>0.25350701549897497</v>
      </c>
      <c r="P103" s="40">
        <v>0.13499419606766155</v>
      </c>
      <c r="Q103" s="40">
        <v>1.2728204995536504E-2</v>
      </c>
      <c r="R103" s="40">
        <v>0</v>
      </c>
      <c r="S103" s="40">
        <v>0</v>
      </c>
    </row>
    <row r="104" spans="1:19" outlineLevel="2">
      <c r="A104" s="27" t="s">
        <v>618</v>
      </c>
      <c r="B104" s="27" t="s">
        <v>619</v>
      </c>
      <c r="C104" s="27" t="s">
        <v>635</v>
      </c>
      <c r="D104" s="27" t="s">
        <v>629</v>
      </c>
      <c r="E104" s="27" t="s">
        <v>560</v>
      </c>
      <c r="F104" s="40">
        <v>510.98934846153901</v>
      </c>
      <c r="G104" s="40">
        <v>11.196925069824122</v>
      </c>
      <c r="H104" s="40">
        <v>139.28747312495349</v>
      </c>
      <c r="I104" s="40">
        <v>39.1967364264273</v>
      </c>
      <c r="J104" s="40">
        <v>0</v>
      </c>
      <c r="K104" s="40">
        <v>0</v>
      </c>
      <c r="L104" s="40">
        <f t="shared" si="0"/>
        <v>74.755065571541792</v>
      </c>
      <c r="M104" s="40">
        <v>59.779630826422967</v>
      </c>
      <c r="N104" s="40">
        <v>217.018632804368</v>
      </c>
      <c r="O104" s="40">
        <v>28.122525846458721</v>
      </c>
      <c r="P104" s="40">
        <v>14.975434745118832</v>
      </c>
      <c r="Q104" s="40">
        <v>1.4119896179656126</v>
      </c>
      <c r="R104" s="40">
        <v>0</v>
      </c>
      <c r="S104" s="40">
        <v>0</v>
      </c>
    </row>
    <row r="105" spans="1:19" outlineLevel="2">
      <c r="A105" s="27" t="s">
        <v>618</v>
      </c>
      <c r="B105" s="27" t="s">
        <v>619</v>
      </c>
      <c r="C105" s="27" t="s">
        <v>636</v>
      </c>
      <c r="D105" s="27" t="s">
        <v>634</v>
      </c>
      <c r="E105" s="27" t="s">
        <v>560</v>
      </c>
      <c r="F105" s="40">
        <v>1.60885846153846</v>
      </c>
      <c r="G105" s="40">
        <v>3.5253704790589278E-2</v>
      </c>
      <c r="H105" s="40">
        <v>0.43854892552669189</v>
      </c>
      <c r="I105" s="40">
        <v>0.12341157649217981</v>
      </c>
      <c r="J105" s="40">
        <v>0</v>
      </c>
      <c r="K105" s="40">
        <v>0</v>
      </c>
      <c r="L105" s="40">
        <f t="shared" si="0"/>
        <v>0.23536756715133353</v>
      </c>
      <c r="M105" s="40">
        <v>0.18821716181032094</v>
      </c>
      <c r="N105" s="40">
        <v>0.68328677447000707</v>
      </c>
      <c r="O105" s="40">
        <v>8.8544240313679759E-2</v>
      </c>
      <c r="P105" s="40">
        <v>4.7150405341012579E-2</v>
      </c>
      <c r="Q105" s="40">
        <v>4.4456727939788327E-3</v>
      </c>
      <c r="R105" s="40">
        <v>0</v>
      </c>
      <c r="S105" s="40">
        <v>0</v>
      </c>
    </row>
    <row r="106" spans="1:19" outlineLevel="2">
      <c r="A106" s="27" t="s">
        <v>618</v>
      </c>
      <c r="B106" s="27" t="s">
        <v>619</v>
      </c>
      <c r="C106" s="27" t="s">
        <v>637</v>
      </c>
      <c r="D106" s="27" t="s">
        <v>638</v>
      </c>
      <c r="E106" s="27" t="s">
        <v>553</v>
      </c>
      <c r="F106" s="40">
        <v>-59.406275384615299</v>
      </c>
      <c r="G106" s="40">
        <v>0</v>
      </c>
      <c r="H106" s="40">
        <v>0</v>
      </c>
      <c r="I106" s="40">
        <v>-59.406275384615299</v>
      </c>
      <c r="J106" s="40">
        <v>0</v>
      </c>
      <c r="K106" s="40">
        <v>0</v>
      </c>
      <c r="L106" s="40">
        <f t="shared" si="0"/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</row>
    <row r="107" spans="1:19" outlineLevel="2">
      <c r="A107" s="27" t="s">
        <v>618</v>
      </c>
      <c r="B107" s="27" t="s">
        <v>619</v>
      </c>
      <c r="C107" s="27" t="s">
        <v>639</v>
      </c>
      <c r="D107" s="27" t="s">
        <v>640</v>
      </c>
      <c r="E107" s="27" t="s">
        <v>560</v>
      </c>
      <c r="F107" s="40">
        <v>95.565091538461502</v>
      </c>
      <c r="G107" s="40">
        <v>2.0940459374909568</v>
      </c>
      <c r="H107" s="40">
        <v>26.049506040435727</v>
      </c>
      <c r="I107" s="40">
        <v>7.3305631827322015</v>
      </c>
      <c r="J107" s="40">
        <v>0</v>
      </c>
      <c r="K107" s="40">
        <v>0</v>
      </c>
      <c r="L107" s="40">
        <f t="shared" si="0"/>
        <v>13.980672407001837</v>
      </c>
      <c r="M107" s="40">
        <v>11.179970598726754</v>
      </c>
      <c r="N107" s="40">
        <v>40.58676677301073</v>
      </c>
      <c r="O107" s="40">
        <v>5.2594672763748642</v>
      </c>
      <c r="P107" s="40">
        <v>2.8007018082750816</v>
      </c>
      <c r="Q107" s="40">
        <v>0.26406992141519647</v>
      </c>
      <c r="R107" s="40">
        <v>0</v>
      </c>
      <c r="S107" s="40">
        <v>0</v>
      </c>
    </row>
    <row r="108" spans="1:19" outlineLevel="2">
      <c r="A108" s="27" t="s">
        <v>618</v>
      </c>
      <c r="B108" s="27" t="s">
        <v>619</v>
      </c>
      <c r="C108" s="27" t="s">
        <v>641</v>
      </c>
      <c r="D108" s="27" t="s">
        <v>642</v>
      </c>
      <c r="E108" s="27" t="s">
        <v>560</v>
      </c>
      <c r="F108" s="40">
        <v>102.450067692307</v>
      </c>
      <c r="G108" s="40">
        <v>2.2449112389580703</v>
      </c>
      <c r="H108" s="40">
        <v>27.926239741210473</v>
      </c>
      <c r="I108" s="40">
        <v>7.8586927737247061</v>
      </c>
      <c r="J108" s="40">
        <v>0</v>
      </c>
      <c r="K108" s="40">
        <v>0</v>
      </c>
      <c r="L108" s="40">
        <f t="shared" si="0"/>
        <v>14.987908360919104</v>
      </c>
      <c r="M108" s="40">
        <v>11.985430309315198</v>
      </c>
      <c r="N108" s="40">
        <v>43.510835770332868</v>
      </c>
      <c r="O108" s="40">
        <v>5.6383849982837893</v>
      </c>
      <c r="P108" s="40">
        <v>3.0024780516039051</v>
      </c>
      <c r="Q108" s="40">
        <v>0.28309480887799726</v>
      </c>
      <c r="R108" s="40">
        <v>0</v>
      </c>
      <c r="S108" s="40">
        <v>0</v>
      </c>
    </row>
    <row r="109" spans="1:19" outlineLevel="2">
      <c r="A109" s="27" t="s">
        <v>618</v>
      </c>
      <c r="B109" s="27" t="s">
        <v>619</v>
      </c>
      <c r="C109" s="27" t="s">
        <v>643</v>
      </c>
      <c r="D109" s="27" t="s">
        <v>629</v>
      </c>
      <c r="E109" s="27" t="s">
        <v>560</v>
      </c>
      <c r="F109" s="40">
        <v>81.005350000000007</v>
      </c>
      <c r="G109" s="40">
        <v>1.7750092774647066</v>
      </c>
      <c r="H109" s="40">
        <v>22.080754804523483</v>
      </c>
      <c r="I109" s="40">
        <v>6.2137212109020679</v>
      </c>
      <c r="J109" s="40">
        <v>0</v>
      </c>
      <c r="K109" s="40">
        <v>0</v>
      </c>
      <c r="L109" s="40">
        <f t="shared" si="0"/>
        <v>11.850658470920127</v>
      </c>
      <c r="M109" s="40">
        <v>9.4766553012203616</v>
      </c>
      <c r="N109" s="40">
        <v>34.40320304086044</v>
      </c>
      <c r="O109" s="40">
        <v>4.4581654313052681</v>
      </c>
      <c r="P109" s="40">
        <v>2.3740031696997663</v>
      </c>
      <c r="Q109" s="40">
        <v>0.2238377640239203</v>
      </c>
      <c r="R109" s="40">
        <v>0</v>
      </c>
      <c r="S109" s="40">
        <v>0</v>
      </c>
    </row>
    <row r="110" spans="1:19" outlineLevel="2">
      <c r="A110" s="27" t="s">
        <v>618</v>
      </c>
      <c r="B110" s="27" t="s">
        <v>619</v>
      </c>
      <c r="C110" s="27" t="s">
        <v>644</v>
      </c>
      <c r="D110" s="27" t="s">
        <v>629</v>
      </c>
      <c r="E110" s="27" t="s">
        <v>560</v>
      </c>
      <c r="F110" s="40">
        <v>1443.3552907692299</v>
      </c>
      <c r="G110" s="40">
        <v>31.627158351802098</v>
      </c>
      <c r="H110" s="40">
        <v>393.43542458969762</v>
      </c>
      <c r="I110" s="40">
        <v>110.71623522545714</v>
      </c>
      <c r="J110" s="40">
        <v>0</v>
      </c>
      <c r="K110" s="40">
        <v>0</v>
      </c>
      <c r="L110" s="40">
        <f t="shared" si="0"/>
        <v>211.15532002641498</v>
      </c>
      <c r="M110" s="40">
        <v>168.85527397650498</v>
      </c>
      <c r="N110" s="40">
        <v>612.99710609773263</v>
      </c>
      <c r="O110" s="40">
        <v>79.435699770434226</v>
      </c>
      <c r="P110" s="40">
        <v>42.300046049910023</v>
      </c>
      <c r="Q110" s="40">
        <v>3.9883467076912789</v>
      </c>
      <c r="R110" s="40">
        <v>0</v>
      </c>
      <c r="S110" s="40">
        <v>0</v>
      </c>
    </row>
    <row r="111" spans="1:19" outlineLevel="2">
      <c r="A111" s="27" t="s">
        <v>618</v>
      </c>
      <c r="B111" s="27" t="s">
        <v>619</v>
      </c>
      <c r="C111" s="27" t="s">
        <v>645</v>
      </c>
      <c r="D111" s="27" t="s">
        <v>629</v>
      </c>
      <c r="E111" s="27" t="s">
        <v>560</v>
      </c>
      <c r="F111" s="40">
        <v>427.95496384615302</v>
      </c>
      <c r="G111" s="40">
        <v>9.3774550836950237</v>
      </c>
      <c r="H111" s="40">
        <v>116.65363613718867</v>
      </c>
      <c r="I111" s="40">
        <v>32.827372959460931</v>
      </c>
      <c r="J111" s="40">
        <v>0</v>
      </c>
      <c r="K111" s="40">
        <v>0</v>
      </c>
      <c r="L111" s="40">
        <f t="shared" si="0"/>
        <v>62.607569962671974</v>
      </c>
      <c r="M111" s="40">
        <v>50.065602788164163</v>
      </c>
      <c r="N111" s="40">
        <v>181.75369297883768</v>
      </c>
      <c r="O111" s="40">
        <v>23.552691593510986</v>
      </c>
      <c r="P111" s="40">
        <v>12.541967174507807</v>
      </c>
      <c r="Q111" s="40">
        <v>1.1825451307877879</v>
      </c>
      <c r="R111" s="40">
        <v>0</v>
      </c>
      <c r="S111" s="40">
        <v>0</v>
      </c>
    </row>
    <row r="112" spans="1:19" outlineLevel="2">
      <c r="A112" s="27" t="s">
        <v>618</v>
      </c>
      <c r="B112" s="27" t="s">
        <v>619</v>
      </c>
      <c r="C112" s="27" t="s">
        <v>646</v>
      </c>
      <c r="D112" s="27" t="s">
        <v>629</v>
      </c>
      <c r="E112" s="27" t="s">
        <v>560</v>
      </c>
      <c r="F112" s="40">
        <v>679.61553769230704</v>
      </c>
      <c r="G112" s="40">
        <v>14.891903862066023</v>
      </c>
      <c r="H112" s="40">
        <v>185.25225863635202</v>
      </c>
      <c r="I112" s="40">
        <v>52.131636760007851</v>
      </c>
      <c r="J112" s="40">
        <v>0</v>
      </c>
      <c r="K112" s="40">
        <v>0</v>
      </c>
      <c r="L112" s="40">
        <f t="shared" si="0"/>
        <v>99.424193941786257</v>
      </c>
      <c r="M112" s="40">
        <v>79.506874398586362</v>
      </c>
      <c r="N112" s="40">
        <v>288.63465601904045</v>
      </c>
      <c r="O112" s="40">
        <v>37.402943098422334</v>
      </c>
      <c r="P112" s="40">
        <v>19.917319543199895</v>
      </c>
      <c r="Q112" s="40">
        <v>1.8779453746321735</v>
      </c>
      <c r="R112" s="40">
        <v>0</v>
      </c>
      <c r="S112" s="40">
        <v>0</v>
      </c>
    </row>
    <row r="113" spans="1:19" outlineLevel="2">
      <c r="A113" s="27" t="s">
        <v>618</v>
      </c>
      <c r="B113" s="27" t="s">
        <v>619</v>
      </c>
      <c r="C113" s="27" t="s">
        <v>647</v>
      </c>
      <c r="D113" s="27" t="s">
        <v>629</v>
      </c>
      <c r="E113" s="27" t="s">
        <v>560</v>
      </c>
      <c r="F113" s="40">
        <v>962.42243615384803</v>
      </c>
      <c r="G113" s="40">
        <v>21.08883861390963</v>
      </c>
      <c r="H113" s="40">
        <v>262.34086799310506</v>
      </c>
      <c r="I113" s="40">
        <v>73.825058534741302</v>
      </c>
      <c r="J113" s="40">
        <v>0</v>
      </c>
      <c r="K113" s="40">
        <v>0</v>
      </c>
      <c r="L113" s="40">
        <f t="shared" si="0"/>
        <v>140.79736209534536</v>
      </c>
      <c r="M113" s="40">
        <v>112.59189277733851</v>
      </c>
      <c r="N113" s="40">
        <v>408.74355190219376</v>
      </c>
      <c r="O113" s="40">
        <v>52.967346418152459</v>
      </c>
      <c r="P113" s="40">
        <v>28.205469318006845</v>
      </c>
      <c r="Q113" s="40">
        <v>2.6594105964005035</v>
      </c>
      <c r="R113" s="40">
        <v>0</v>
      </c>
      <c r="S113" s="40">
        <v>0</v>
      </c>
    </row>
    <row r="114" spans="1:19" outlineLevel="2">
      <c r="A114" s="27" t="s">
        <v>618</v>
      </c>
      <c r="B114" s="27" t="s">
        <v>619</v>
      </c>
      <c r="C114" s="27" t="s">
        <v>648</v>
      </c>
      <c r="D114" s="27" t="s">
        <v>629</v>
      </c>
      <c r="E114" s="27" t="s">
        <v>560</v>
      </c>
      <c r="F114" s="40">
        <v>1208.4284038461501</v>
      </c>
      <c r="G114" s="40">
        <v>26.479382262761451</v>
      </c>
      <c r="H114" s="40">
        <v>329.3981358533544</v>
      </c>
      <c r="I114" s="40">
        <v>92.695571401584616</v>
      </c>
      <c r="J114" s="40">
        <v>0</v>
      </c>
      <c r="K114" s="40">
        <v>0</v>
      </c>
      <c r="L114" s="40">
        <f t="shared" si="0"/>
        <v>176.78674680795612</v>
      </c>
      <c r="M114" s="40">
        <v>141.37164322422998</v>
      </c>
      <c r="N114" s="40">
        <v>513.22298759109106</v>
      </c>
      <c r="O114" s="40">
        <v>66.506394160809236</v>
      </c>
      <c r="P114" s="40">
        <v>35.415103583726129</v>
      </c>
      <c r="Q114" s="40">
        <v>3.3391857685932744</v>
      </c>
      <c r="R114" s="40">
        <v>0</v>
      </c>
      <c r="S114" s="40">
        <v>0</v>
      </c>
    </row>
    <row r="115" spans="1:19" outlineLevel="2">
      <c r="A115" s="27" t="s">
        <v>618</v>
      </c>
      <c r="B115" s="27" t="s">
        <v>619</v>
      </c>
      <c r="C115" s="27" t="s">
        <v>649</v>
      </c>
      <c r="D115" s="27" t="s">
        <v>629</v>
      </c>
      <c r="E115" s="27" t="s">
        <v>560</v>
      </c>
      <c r="F115" s="40">
        <v>1386.60295692307</v>
      </c>
      <c r="G115" s="40">
        <v>30.383587166754342</v>
      </c>
      <c r="H115" s="40">
        <v>377.96565168900008</v>
      </c>
      <c r="I115" s="40">
        <v>106.36290324691402</v>
      </c>
      <c r="J115" s="40">
        <v>0</v>
      </c>
      <c r="K115" s="40">
        <v>0</v>
      </c>
      <c r="L115" s="40">
        <f t="shared" si="0"/>
        <v>202.85275080304297</v>
      </c>
      <c r="M115" s="40">
        <v>162.21593095286718</v>
      </c>
      <c r="N115" s="40">
        <v>588.89422814766965</v>
      </c>
      <c r="O115" s="40">
        <v>76.312309859782076</v>
      </c>
      <c r="P115" s="40">
        <v>40.636819850175776</v>
      </c>
      <c r="Q115" s="40">
        <v>3.8315260099069537</v>
      </c>
      <c r="R115" s="40">
        <v>0</v>
      </c>
      <c r="S115" s="40">
        <v>0</v>
      </c>
    </row>
    <row r="116" spans="1:19" outlineLevel="2">
      <c r="A116" s="27" t="s">
        <v>618</v>
      </c>
      <c r="B116" s="27" t="s">
        <v>619</v>
      </c>
      <c r="C116" s="27" t="s">
        <v>650</v>
      </c>
      <c r="D116" s="27" t="s">
        <v>621</v>
      </c>
      <c r="E116" s="27" t="s">
        <v>560</v>
      </c>
      <c r="F116" s="40">
        <v>2.67049</v>
      </c>
      <c r="G116" s="40">
        <v>5.8516437807832743E-2</v>
      </c>
      <c r="H116" s="40">
        <v>0.72793259825347234</v>
      </c>
      <c r="I116" s="40">
        <v>0.20484672131534351</v>
      </c>
      <c r="J116" s="40">
        <v>0</v>
      </c>
      <c r="K116" s="40">
        <v>0</v>
      </c>
      <c r="L116" s="40">
        <f t="shared" ref="L116:L180" si="15">M116+P116</f>
        <v>0.39067870134512706</v>
      </c>
      <c r="M116" s="40">
        <v>0.31241533078192935</v>
      </c>
      <c r="N116" s="40">
        <v>1.1341647149057115</v>
      </c>
      <c r="O116" s="40">
        <v>0.14697160376007765</v>
      </c>
      <c r="P116" s="40">
        <v>7.8263370563197709E-2</v>
      </c>
      <c r="Q116" s="40">
        <v>7.3792226124353381E-3</v>
      </c>
      <c r="R116" s="40">
        <v>0</v>
      </c>
      <c r="S116" s="40">
        <v>0</v>
      </c>
    </row>
    <row r="117" spans="1:19" outlineLevel="2">
      <c r="A117" s="27" t="s">
        <v>618</v>
      </c>
      <c r="B117" s="27" t="s">
        <v>619</v>
      </c>
      <c r="C117" s="27" t="s">
        <v>651</v>
      </c>
      <c r="D117" s="27" t="s">
        <v>621</v>
      </c>
      <c r="E117" s="27" t="s">
        <v>560</v>
      </c>
      <c r="F117" s="40">
        <v>107.078473846154</v>
      </c>
      <c r="G117" s="40">
        <v>2.346330020099725</v>
      </c>
      <c r="H117" s="40">
        <v>29.187868774587194</v>
      </c>
      <c r="I117" s="40">
        <v>8.2137264287959919</v>
      </c>
      <c r="J117" s="40">
        <v>0</v>
      </c>
      <c r="K117" s="40">
        <v>0</v>
      </c>
      <c r="L117" s="40">
        <f t="shared" si="15"/>
        <v>15.66501994174612</v>
      </c>
      <c r="M117" s="40">
        <v>12.526898369314384</v>
      </c>
      <c r="N117" s="40">
        <v>45.476533056578361</v>
      </c>
      <c r="O117" s="40">
        <v>5.8931113875546366</v>
      </c>
      <c r="P117" s="40">
        <v>3.1381215724317353</v>
      </c>
      <c r="Q117" s="40">
        <v>0.29588423679197656</v>
      </c>
      <c r="R117" s="40">
        <v>0</v>
      </c>
      <c r="S117" s="40">
        <v>0</v>
      </c>
    </row>
    <row r="118" spans="1:19" outlineLevel="2">
      <c r="A118" s="27" t="s">
        <v>618</v>
      </c>
      <c r="B118" s="27" t="s">
        <v>619</v>
      </c>
      <c r="C118" s="27" t="s">
        <v>652</v>
      </c>
      <c r="D118" s="27" t="s">
        <v>621</v>
      </c>
      <c r="E118" s="27" t="s">
        <v>560</v>
      </c>
      <c r="F118" s="40">
        <v>146.75590769230701</v>
      </c>
      <c r="G118" s="40">
        <v>3.2157517704274965</v>
      </c>
      <c r="H118" s="40">
        <v>40.003298718777373</v>
      </c>
      <c r="I118" s="40">
        <v>11.257284814556987</v>
      </c>
      <c r="J118" s="40">
        <v>0</v>
      </c>
      <c r="K118" s="40">
        <v>0</v>
      </c>
      <c r="L118" s="40">
        <f t="shared" si="15"/>
        <v>21.469620718278609</v>
      </c>
      <c r="M118" s="40">
        <v>17.168682693398733</v>
      </c>
      <c r="N118" s="40">
        <v>62.327652306720601</v>
      </c>
      <c r="O118" s="40">
        <v>8.0767765896162409</v>
      </c>
      <c r="P118" s="40">
        <v>4.3009380248798763</v>
      </c>
      <c r="Q118" s="40">
        <v>0.40552277392970765</v>
      </c>
      <c r="R118" s="40">
        <v>0</v>
      </c>
      <c r="S118" s="40">
        <v>0</v>
      </c>
    </row>
    <row r="119" spans="1:19" outlineLevel="2">
      <c r="A119" s="27" t="s">
        <v>618</v>
      </c>
      <c r="B119" s="27" t="s">
        <v>619</v>
      </c>
      <c r="C119" s="27" t="s">
        <v>653</v>
      </c>
      <c r="D119" s="27" t="s">
        <v>621</v>
      </c>
      <c r="E119" s="27" t="s">
        <v>560</v>
      </c>
      <c r="F119" s="40">
        <v>-113.6925</v>
      </c>
      <c r="G119" s="40">
        <v>-2.4912581981085955</v>
      </c>
      <c r="H119" s="40">
        <v>-30.990745865714867</v>
      </c>
      <c r="I119" s="40">
        <v>-8.7210721115393408</v>
      </c>
      <c r="J119" s="40">
        <v>0</v>
      </c>
      <c r="K119" s="40">
        <v>0</v>
      </c>
      <c r="L119" s="40">
        <f t="shared" si="15"/>
        <v>-16.632617329658924</v>
      </c>
      <c r="M119" s="40">
        <v>-13.300660176568533</v>
      </c>
      <c r="N119" s="40">
        <v>-48.285528816590812</v>
      </c>
      <c r="O119" s="40">
        <v>-6.2571172558192041</v>
      </c>
      <c r="P119" s="40">
        <v>-3.3319571530903902</v>
      </c>
      <c r="Q119" s="40">
        <v>-0.31416042256825699</v>
      </c>
      <c r="R119" s="40">
        <v>0</v>
      </c>
      <c r="S119" s="40">
        <v>0</v>
      </c>
    </row>
    <row r="120" spans="1:19" outlineLevel="2">
      <c r="A120" s="27" t="s">
        <v>618</v>
      </c>
      <c r="B120" s="27" t="s">
        <v>619</v>
      </c>
      <c r="C120" s="27" t="s">
        <v>654</v>
      </c>
      <c r="D120" s="27" t="s">
        <v>621</v>
      </c>
      <c r="E120" s="27" t="s">
        <v>560</v>
      </c>
      <c r="F120" s="40">
        <v>133.50405692307601</v>
      </c>
      <c r="G120" s="40">
        <v>2.925373936630558</v>
      </c>
      <c r="H120" s="40">
        <v>36.391057458891133</v>
      </c>
      <c r="I120" s="40">
        <v>10.240767927604713</v>
      </c>
      <c r="J120" s="40">
        <v>0</v>
      </c>
      <c r="K120" s="40">
        <v>0</v>
      </c>
      <c r="L120" s="40">
        <f t="shared" si="15"/>
        <v>19.530944352165054</v>
      </c>
      <c r="M120" s="40">
        <v>15.618374944056079</v>
      </c>
      <c r="N120" s="40">
        <v>56.699553512245465</v>
      </c>
      <c r="O120" s="40">
        <v>7.3474550941816581</v>
      </c>
      <c r="P120" s="40">
        <v>3.9125694081089759</v>
      </c>
      <c r="Q120" s="40">
        <v>0.36890464135743517</v>
      </c>
      <c r="R120" s="40">
        <v>0</v>
      </c>
      <c r="S120" s="40">
        <v>0</v>
      </c>
    </row>
    <row r="121" spans="1:19" outlineLevel="2">
      <c r="A121" s="27" t="s">
        <v>618</v>
      </c>
      <c r="B121" s="27" t="s">
        <v>619</v>
      </c>
      <c r="C121" s="27" t="s">
        <v>655</v>
      </c>
      <c r="D121" s="27" t="s">
        <v>621</v>
      </c>
      <c r="E121" s="27" t="s">
        <v>560</v>
      </c>
      <c r="F121" s="40">
        <v>645.60593769230604</v>
      </c>
      <c r="G121" s="40">
        <v>14.14667708972487</v>
      </c>
      <c r="H121" s="40">
        <v>175.98178898712584</v>
      </c>
      <c r="I121" s="40">
        <v>49.522843971700645</v>
      </c>
      <c r="J121" s="40">
        <v>0</v>
      </c>
      <c r="K121" s="40">
        <v>0</v>
      </c>
      <c r="L121" s="40">
        <f t="shared" si="15"/>
        <v>94.448767573865894</v>
      </c>
      <c r="M121" s="40">
        <v>75.528158719530666</v>
      </c>
      <c r="N121" s="40">
        <v>274.19068195882733</v>
      </c>
      <c r="O121" s="40">
        <v>35.531209650538656</v>
      </c>
      <c r="P121" s="40">
        <v>18.920608854335228</v>
      </c>
      <c r="Q121" s="40">
        <v>1.7839684605228197</v>
      </c>
      <c r="R121" s="40">
        <v>0</v>
      </c>
      <c r="S121" s="40">
        <v>0</v>
      </c>
    </row>
    <row r="122" spans="1:19" outlineLevel="2">
      <c r="A122" s="27" t="s">
        <v>618</v>
      </c>
      <c r="B122" s="27" t="s">
        <v>619</v>
      </c>
      <c r="C122" s="27" t="s">
        <v>656</v>
      </c>
      <c r="D122" s="27" t="s">
        <v>621</v>
      </c>
      <c r="E122" s="27" t="s">
        <v>560</v>
      </c>
      <c r="F122" s="40">
        <v>217.54899846153799</v>
      </c>
      <c r="G122" s="40">
        <v>4.7669874961639582</v>
      </c>
      <c r="H122" s="40">
        <v>59.300356001163834</v>
      </c>
      <c r="I122" s="40">
        <v>16.687648731237626</v>
      </c>
      <c r="J122" s="40">
        <v>0</v>
      </c>
      <c r="K122" s="40">
        <v>0</v>
      </c>
      <c r="L122" s="40">
        <f t="shared" si="15"/>
        <v>31.826279146481248</v>
      </c>
      <c r="M122" s="40">
        <v>25.450626033289332</v>
      </c>
      <c r="N122" s="40">
        <v>92.393679743475289</v>
      </c>
      <c r="O122" s="40">
        <v>11.972905796423467</v>
      </c>
      <c r="P122" s="40">
        <v>6.3756531131919152</v>
      </c>
      <c r="Q122" s="40">
        <v>0.60114154659258856</v>
      </c>
      <c r="R122" s="40">
        <v>0</v>
      </c>
      <c r="S122" s="40">
        <v>0</v>
      </c>
    </row>
    <row r="123" spans="1:19" outlineLevel="2">
      <c r="A123" s="27" t="s">
        <v>618</v>
      </c>
      <c r="B123" s="27" t="s">
        <v>619</v>
      </c>
      <c r="C123" s="27" t="s">
        <v>657</v>
      </c>
      <c r="D123" s="27" t="s">
        <v>658</v>
      </c>
      <c r="E123" s="27" t="s">
        <v>560</v>
      </c>
      <c r="F123" s="40">
        <v>247.546406923077</v>
      </c>
      <c r="G123" s="40">
        <v>5.4242981345246344</v>
      </c>
      <c r="H123" s="40">
        <v>67.477166804529048</v>
      </c>
      <c r="I123" s="40">
        <v>18.988676172382664</v>
      </c>
      <c r="J123" s="40">
        <v>0</v>
      </c>
      <c r="K123" s="40">
        <v>0</v>
      </c>
      <c r="L123" s="40">
        <f t="shared" si="15"/>
        <v>36.214742904620536</v>
      </c>
      <c r="M123" s="40">
        <v>28.959963378537719</v>
      </c>
      <c r="N123" s="40">
        <v>105.13366462104142</v>
      </c>
      <c r="O123" s="40">
        <v>13.623826500203862</v>
      </c>
      <c r="P123" s="40">
        <v>7.2547795260828192</v>
      </c>
      <c r="Q123" s="40">
        <v>0.68403178577485391</v>
      </c>
      <c r="R123" s="40">
        <v>0</v>
      </c>
      <c r="S123" s="40">
        <v>0</v>
      </c>
    </row>
    <row r="124" spans="1:19" outlineLevel="2">
      <c r="A124" s="27" t="s">
        <v>618</v>
      </c>
      <c r="B124" s="27" t="s">
        <v>619</v>
      </c>
      <c r="C124" s="27" t="s">
        <v>659</v>
      </c>
      <c r="D124" s="27" t="s">
        <v>658</v>
      </c>
      <c r="E124" s="27" t="s">
        <v>560</v>
      </c>
      <c r="F124" s="40">
        <v>107.78283999999999</v>
      </c>
      <c r="G124" s="40">
        <v>2.3617642655885573</v>
      </c>
      <c r="H124" s="40">
        <v>29.37986765287954</v>
      </c>
      <c r="I124" s="40">
        <v>8.2677566244607767</v>
      </c>
      <c r="J124" s="40">
        <v>0</v>
      </c>
      <c r="K124" s="40">
        <v>0</v>
      </c>
      <c r="L124" s="40">
        <f t="shared" si="15"/>
        <v>15.768065021209447</v>
      </c>
      <c r="M124" s="40">
        <v>12.609300769228032</v>
      </c>
      <c r="N124" s="40">
        <v>45.775679369826477</v>
      </c>
      <c r="O124" s="40">
        <v>5.931876491810808</v>
      </c>
      <c r="P124" s="40">
        <v>3.158764251981415</v>
      </c>
      <c r="Q124" s="40">
        <v>0.2978305742243933</v>
      </c>
      <c r="R124" s="40">
        <v>0</v>
      </c>
      <c r="S124" s="40">
        <v>0</v>
      </c>
    </row>
    <row r="125" spans="1:19" outlineLevel="2">
      <c r="A125" s="27" t="s">
        <v>618</v>
      </c>
      <c r="B125" s="27" t="s">
        <v>619</v>
      </c>
      <c r="C125" s="27" t="s">
        <v>660</v>
      </c>
      <c r="D125" s="27" t="s">
        <v>658</v>
      </c>
      <c r="E125" s="27" t="s">
        <v>560</v>
      </c>
      <c r="F125" s="40">
        <v>141.21822</v>
      </c>
      <c r="G125" s="40">
        <v>3.0944085871742049</v>
      </c>
      <c r="H125" s="40">
        <v>38.493814170931351</v>
      </c>
      <c r="I125" s="40">
        <v>10.832502408542579</v>
      </c>
      <c r="J125" s="40">
        <v>0</v>
      </c>
      <c r="K125" s="40">
        <v>0</v>
      </c>
      <c r="L125" s="40">
        <f t="shared" si="15"/>
        <v>20.659486010384029</v>
      </c>
      <c r="M125" s="40">
        <v>16.520839588890155</v>
      </c>
      <c r="N125" s="40">
        <v>59.975780559295131</v>
      </c>
      <c r="O125" s="40">
        <v>7.7720074868445383</v>
      </c>
      <c r="P125" s="40">
        <v>4.138646421493875</v>
      </c>
      <c r="Q125" s="40">
        <v>0.39022077682817324</v>
      </c>
      <c r="R125" s="40">
        <v>0</v>
      </c>
      <c r="S125" s="40">
        <v>0</v>
      </c>
    </row>
    <row r="126" spans="1:19" outlineLevel="2">
      <c r="A126" s="27" t="s">
        <v>618</v>
      </c>
      <c r="B126" s="27" t="s">
        <v>619</v>
      </c>
      <c r="C126" s="27" t="s">
        <v>661</v>
      </c>
      <c r="D126" s="27" t="s">
        <v>658</v>
      </c>
      <c r="E126" s="27" t="s">
        <v>560</v>
      </c>
      <c r="F126" s="40">
        <v>98.219599999999801</v>
      </c>
      <c r="G126" s="40">
        <v>2.1522121838726966</v>
      </c>
      <c r="H126" s="40">
        <v>26.773082328492752</v>
      </c>
      <c r="I126" s="40">
        <v>7.5341839995298514</v>
      </c>
      <c r="J126" s="40">
        <v>0</v>
      </c>
      <c r="K126" s="40">
        <v>0</v>
      </c>
      <c r="L126" s="40">
        <f t="shared" si="15"/>
        <v>14.369013092967121</v>
      </c>
      <c r="M126" s="40">
        <v>11.490516281007878</v>
      </c>
      <c r="N126" s="40">
        <v>41.714144082978329</v>
      </c>
      <c r="O126" s="40">
        <v>5.4055593290644381</v>
      </c>
      <c r="P126" s="40">
        <v>2.8784968119592431</v>
      </c>
      <c r="Q126" s="40">
        <v>0.27140498309462024</v>
      </c>
      <c r="R126" s="40">
        <v>0</v>
      </c>
      <c r="S126" s="40">
        <v>0</v>
      </c>
    </row>
    <row r="127" spans="1:19" outlineLevel="2">
      <c r="A127" s="27" t="s">
        <v>618</v>
      </c>
      <c r="B127" s="27" t="s">
        <v>619</v>
      </c>
      <c r="C127" s="27" t="s">
        <v>662</v>
      </c>
      <c r="D127" s="27" t="s">
        <v>658</v>
      </c>
      <c r="E127" s="27" t="s">
        <v>560</v>
      </c>
      <c r="F127" s="40">
        <v>136.66012538461499</v>
      </c>
      <c r="G127" s="40">
        <v>2.9945304898649487</v>
      </c>
      <c r="H127" s="40">
        <v>37.251350931427602</v>
      </c>
      <c r="I127" s="40">
        <v>10.482862178694594</v>
      </c>
      <c r="J127" s="40">
        <v>0</v>
      </c>
      <c r="K127" s="40">
        <v>0</v>
      </c>
      <c r="L127" s="40">
        <f t="shared" si="15"/>
        <v>19.992660639404612</v>
      </c>
      <c r="M127" s="40">
        <v>15.987597136381126</v>
      </c>
      <c r="N127" s="40">
        <v>58.039944783848902</v>
      </c>
      <c r="O127" s="40">
        <v>7.5211507243352944</v>
      </c>
      <c r="P127" s="40">
        <v>4.0050635030234849</v>
      </c>
      <c r="Q127" s="40">
        <v>0.37762563703904506</v>
      </c>
      <c r="R127" s="40">
        <v>0</v>
      </c>
      <c r="S127" s="40">
        <v>0</v>
      </c>
    </row>
    <row r="128" spans="1:19" outlineLevel="2">
      <c r="A128" s="27" t="s">
        <v>618</v>
      </c>
      <c r="B128" s="27" t="s">
        <v>619</v>
      </c>
      <c r="C128" s="27" t="s">
        <v>663</v>
      </c>
      <c r="D128" s="27" t="s">
        <v>658</v>
      </c>
      <c r="E128" s="27" t="s">
        <v>560</v>
      </c>
      <c r="F128" s="40">
        <v>978.18831153846202</v>
      </c>
      <c r="G128" s="40">
        <v>21.434304377282569</v>
      </c>
      <c r="H128" s="40">
        <v>266.6383919053693</v>
      </c>
      <c r="I128" s="40">
        <v>75.034420068094533</v>
      </c>
      <c r="J128" s="40">
        <v>0</v>
      </c>
      <c r="K128" s="40">
        <v>0</v>
      </c>
      <c r="L128" s="40">
        <f t="shared" si="15"/>
        <v>143.10382709646129</v>
      </c>
      <c r="M128" s="40">
        <v>114.43631128231357</v>
      </c>
      <c r="N128" s="40">
        <v>415.4393641167423</v>
      </c>
      <c r="O128" s="40">
        <v>53.835028375380631</v>
      </c>
      <c r="P128" s="40">
        <v>28.66751581414772</v>
      </c>
      <c r="Q128" s="40">
        <v>2.7029755991314559</v>
      </c>
      <c r="R128" s="40">
        <v>0</v>
      </c>
      <c r="S128" s="40">
        <v>0</v>
      </c>
    </row>
    <row r="129" spans="1:19" outlineLevel="2">
      <c r="A129" s="27" t="s">
        <v>618</v>
      </c>
      <c r="B129" s="27" t="s">
        <v>619</v>
      </c>
      <c r="C129" s="27" t="s">
        <v>664</v>
      </c>
      <c r="D129" s="27" t="s">
        <v>638</v>
      </c>
      <c r="E129" s="27" t="s">
        <v>553</v>
      </c>
      <c r="F129" s="40">
        <v>-5.0116376923076897</v>
      </c>
      <c r="G129" s="40">
        <v>0</v>
      </c>
      <c r="H129" s="40">
        <v>0</v>
      </c>
      <c r="I129" s="40">
        <v>-5.0116376923076897</v>
      </c>
      <c r="J129" s="40">
        <v>0</v>
      </c>
      <c r="K129" s="40">
        <v>0</v>
      </c>
      <c r="L129" s="40">
        <f t="shared" si="15"/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</row>
    <row r="130" spans="1:19" outlineLevel="2">
      <c r="A130" s="27" t="s">
        <v>618</v>
      </c>
      <c r="B130" s="27" t="s">
        <v>619</v>
      </c>
      <c r="C130" s="27" t="s">
        <v>665</v>
      </c>
      <c r="D130" s="27" t="s">
        <v>638</v>
      </c>
      <c r="E130" s="27" t="s">
        <v>553</v>
      </c>
      <c r="F130" s="40">
        <v>-58.09008</v>
      </c>
      <c r="G130" s="40">
        <v>0</v>
      </c>
      <c r="H130" s="40">
        <v>0</v>
      </c>
      <c r="I130" s="40">
        <v>-58.09008</v>
      </c>
      <c r="J130" s="40">
        <v>0</v>
      </c>
      <c r="K130" s="40">
        <v>0</v>
      </c>
      <c r="L130" s="40">
        <f t="shared" si="15"/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</row>
    <row r="131" spans="1:19" outlineLevel="2">
      <c r="A131" s="27" t="s">
        <v>618</v>
      </c>
      <c r="B131" s="27" t="s">
        <v>619</v>
      </c>
      <c r="C131" s="27" t="s">
        <v>666</v>
      </c>
      <c r="D131" s="27" t="s">
        <v>638</v>
      </c>
      <c r="E131" s="27" t="s">
        <v>553</v>
      </c>
      <c r="F131" s="40">
        <v>-77.764998461538397</v>
      </c>
      <c r="G131" s="40">
        <v>0</v>
      </c>
      <c r="H131" s="40">
        <v>0</v>
      </c>
      <c r="I131" s="40">
        <v>-77.764998461538397</v>
      </c>
      <c r="J131" s="40">
        <v>0</v>
      </c>
      <c r="K131" s="40">
        <v>0</v>
      </c>
      <c r="L131" s="40">
        <f t="shared" si="15"/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</row>
    <row r="132" spans="1:19" outlineLevel="2">
      <c r="A132" s="27" t="s">
        <v>618</v>
      </c>
      <c r="B132" s="27" t="s">
        <v>619</v>
      </c>
      <c r="C132" s="27" t="s">
        <v>667</v>
      </c>
      <c r="D132" s="27" t="s">
        <v>638</v>
      </c>
      <c r="E132" s="27" t="s">
        <v>553</v>
      </c>
      <c r="F132" s="40">
        <v>-72.869682307692301</v>
      </c>
      <c r="G132" s="40">
        <v>0</v>
      </c>
      <c r="H132" s="40">
        <v>0</v>
      </c>
      <c r="I132" s="40">
        <v>-72.869682307692301</v>
      </c>
      <c r="J132" s="40">
        <v>0</v>
      </c>
      <c r="K132" s="40">
        <v>0</v>
      </c>
      <c r="L132" s="40">
        <f t="shared" si="15"/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</row>
    <row r="133" spans="1:19" outlineLevel="2">
      <c r="A133" s="27" t="s">
        <v>618</v>
      </c>
      <c r="B133" s="27" t="s">
        <v>619</v>
      </c>
      <c r="C133" s="27" t="s">
        <v>668</v>
      </c>
      <c r="D133" s="27" t="s">
        <v>638</v>
      </c>
      <c r="E133" s="27" t="s">
        <v>553</v>
      </c>
      <c r="F133" s="40">
        <v>-104.92487076923</v>
      </c>
      <c r="G133" s="40">
        <v>0</v>
      </c>
      <c r="H133" s="40">
        <v>0</v>
      </c>
      <c r="I133" s="40">
        <v>-104.92487076923</v>
      </c>
      <c r="J133" s="40">
        <v>0</v>
      </c>
      <c r="K133" s="40">
        <v>0</v>
      </c>
      <c r="L133" s="40">
        <f t="shared" si="15"/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</row>
    <row r="134" spans="1:19" outlineLevel="2">
      <c r="A134" s="27" t="s">
        <v>618</v>
      </c>
      <c r="B134" s="27" t="s">
        <v>619</v>
      </c>
      <c r="C134" s="27" t="s">
        <v>669</v>
      </c>
      <c r="D134" s="27" t="s">
        <v>638</v>
      </c>
      <c r="E134" s="27" t="s">
        <v>553</v>
      </c>
      <c r="F134" s="40">
        <v>-167.53505538461499</v>
      </c>
      <c r="G134" s="40">
        <v>0</v>
      </c>
      <c r="H134" s="40">
        <v>0</v>
      </c>
      <c r="I134" s="40">
        <v>-167.53505538461499</v>
      </c>
      <c r="J134" s="40">
        <v>0</v>
      </c>
      <c r="K134" s="40">
        <v>0</v>
      </c>
      <c r="L134" s="40">
        <f t="shared" si="15"/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</row>
    <row r="135" spans="1:19" outlineLevel="2">
      <c r="A135" s="27" t="s">
        <v>618</v>
      </c>
      <c r="B135" s="27" t="s">
        <v>619</v>
      </c>
      <c r="C135" s="27" t="s">
        <v>670</v>
      </c>
      <c r="D135" s="27" t="s">
        <v>638</v>
      </c>
      <c r="E135" s="27" t="s">
        <v>553</v>
      </c>
      <c r="F135" s="40">
        <v>-254.70877076923</v>
      </c>
      <c r="G135" s="40">
        <v>0</v>
      </c>
      <c r="H135" s="40">
        <v>0</v>
      </c>
      <c r="I135" s="40">
        <v>-254.70877076923</v>
      </c>
      <c r="J135" s="40">
        <v>0</v>
      </c>
      <c r="K135" s="40">
        <v>0</v>
      </c>
      <c r="L135" s="40">
        <f t="shared" si="15"/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</row>
    <row r="136" spans="1:19" outlineLevel="2">
      <c r="A136" s="27" t="s">
        <v>618</v>
      </c>
      <c r="B136" s="27" t="s">
        <v>619</v>
      </c>
      <c r="C136" s="27" t="s">
        <v>671</v>
      </c>
      <c r="D136" s="27" t="s">
        <v>621</v>
      </c>
      <c r="E136" s="27" t="s">
        <v>560</v>
      </c>
      <c r="F136" s="40">
        <v>51.955163076923</v>
      </c>
      <c r="G136" s="40">
        <v>1.1384543918855987</v>
      </c>
      <c r="H136" s="40">
        <v>14.162141349066063</v>
      </c>
      <c r="I136" s="40">
        <v>3.9853528048079832</v>
      </c>
      <c r="J136" s="40">
        <v>0</v>
      </c>
      <c r="K136" s="40">
        <v>0</v>
      </c>
      <c r="L136" s="40">
        <f t="shared" si="15"/>
        <v>7.6007682631526698</v>
      </c>
      <c r="M136" s="40">
        <v>6.078131525864535</v>
      </c>
      <c r="N136" s="40">
        <v>22.065505850618472</v>
      </c>
      <c r="O136" s="40">
        <v>2.8593754857841605</v>
      </c>
      <c r="P136" s="40">
        <v>1.5226367372881353</v>
      </c>
      <c r="Q136" s="40">
        <v>0.14356493160805536</v>
      </c>
      <c r="R136" s="40">
        <v>0</v>
      </c>
      <c r="S136" s="40">
        <v>0</v>
      </c>
    </row>
    <row r="137" spans="1:19" outlineLevel="2">
      <c r="A137" s="27" t="s">
        <v>618</v>
      </c>
      <c r="B137" s="27" t="s">
        <v>619</v>
      </c>
      <c r="C137" s="27" t="s">
        <v>672</v>
      </c>
      <c r="D137" s="27" t="s">
        <v>629</v>
      </c>
      <c r="E137" s="27" t="s">
        <v>560</v>
      </c>
      <c r="F137" s="40">
        <v>72.791663076922902</v>
      </c>
      <c r="G137" s="40">
        <v>1.5950289367754509</v>
      </c>
      <c r="H137" s="40">
        <v>19.84183593077519</v>
      </c>
      <c r="I137" s="40">
        <v>5.5836694840268288</v>
      </c>
      <c r="J137" s="40">
        <v>0</v>
      </c>
      <c r="K137" s="40">
        <v>0</v>
      </c>
      <c r="L137" s="40">
        <f t="shared" si="15"/>
        <v>10.649039090071213</v>
      </c>
      <c r="M137" s="40">
        <v>8.5157523519442577</v>
      </c>
      <c r="N137" s="40">
        <v>30.914826792517804</v>
      </c>
      <c r="O137" s="40">
        <v>4.0061215218100745</v>
      </c>
      <c r="P137" s="40">
        <v>2.1332867381269556</v>
      </c>
      <c r="Q137" s="40">
        <v>0.20114132094634465</v>
      </c>
      <c r="R137" s="40">
        <v>0</v>
      </c>
      <c r="S137" s="40">
        <v>0</v>
      </c>
    </row>
    <row r="138" spans="1:19" outlineLevel="2">
      <c r="A138" s="27" t="s">
        <v>618</v>
      </c>
      <c r="B138" s="27" t="s">
        <v>619</v>
      </c>
      <c r="C138" s="27" t="s">
        <v>673</v>
      </c>
      <c r="D138" s="27" t="s">
        <v>658</v>
      </c>
      <c r="E138" s="27" t="s">
        <v>560</v>
      </c>
      <c r="F138" s="40">
        <v>131.19901769230799</v>
      </c>
      <c r="G138" s="40">
        <v>2.8748653465246781</v>
      </c>
      <c r="H138" s="40">
        <v>35.762740859192526</v>
      </c>
      <c r="I138" s="40">
        <v>10.063954036174275</v>
      </c>
      <c r="J138" s="40">
        <v>0</v>
      </c>
      <c r="K138" s="40">
        <v>0</v>
      </c>
      <c r="L138" s="40">
        <f t="shared" si="15"/>
        <v>19.193729184452003</v>
      </c>
      <c r="M138" s="40">
        <v>15.348712974250644</v>
      </c>
      <c r="N138" s="40">
        <v>55.720596780705378</v>
      </c>
      <c r="O138" s="40">
        <v>7.2205962358912803</v>
      </c>
      <c r="P138" s="40">
        <v>3.8450162102013614</v>
      </c>
      <c r="Q138" s="40">
        <v>0.36253524936786247</v>
      </c>
      <c r="R138" s="40">
        <v>0</v>
      </c>
      <c r="S138" s="40">
        <v>0</v>
      </c>
    </row>
    <row r="139" spans="1:19" outlineLevel="2">
      <c r="A139" s="27" t="s">
        <v>618</v>
      </c>
      <c r="B139" s="27" t="s">
        <v>619</v>
      </c>
      <c r="C139" s="27" t="s">
        <v>674</v>
      </c>
      <c r="D139" s="27" t="s">
        <v>638</v>
      </c>
      <c r="E139" s="27" t="s">
        <v>553</v>
      </c>
      <c r="F139" s="40">
        <v>-83.406862307692293</v>
      </c>
      <c r="G139" s="40">
        <v>0</v>
      </c>
      <c r="H139" s="40">
        <v>0</v>
      </c>
      <c r="I139" s="40">
        <v>-83.406862307692293</v>
      </c>
      <c r="J139" s="40">
        <v>0</v>
      </c>
      <c r="K139" s="40">
        <v>0</v>
      </c>
      <c r="L139" s="40">
        <f t="shared" si="15"/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</row>
    <row r="140" spans="1:19" outlineLevel="2">
      <c r="A140" s="27" t="s">
        <v>618</v>
      </c>
      <c r="B140" s="27" t="s">
        <v>619</v>
      </c>
      <c r="C140" s="27" t="s">
        <v>675</v>
      </c>
      <c r="D140" s="27" t="s">
        <v>676</v>
      </c>
      <c r="E140" s="27" t="s">
        <v>560</v>
      </c>
      <c r="F140" s="40">
        <v>56.995165384615298</v>
      </c>
      <c r="G140" s="40">
        <v>1.2488921698175175</v>
      </c>
      <c r="H140" s="40">
        <v>15.53596487023332</v>
      </c>
      <c r="I140" s="40">
        <v>4.3719589887489576</v>
      </c>
      <c r="J140" s="40">
        <v>0</v>
      </c>
      <c r="K140" s="40">
        <v>0</v>
      </c>
      <c r="L140" s="40">
        <f t="shared" si="15"/>
        <v>8.3380942057121512</v>
      </c>
      <c r="M140" s="40">
        <v>6.667751403901665</v>
      </c>
      <c r="N140" s="40">
        <v>24.206009196606647</v>
      </c>
      <c r="O140" s="40">
        <v>3.1367542522712206</v>
      </c>
      <c r="P140" s="40">
        <v>1.6703428018104864</v>
      </c>
      <c r="Q140" s="40">
        <v>0.15749170122548486</v>
      </c>
      <c r="R140" s="40">
        <v>0</v>
      </c>
      <c r="S140" s="40">
        <v>0</v>
      </c>
    </row>
    <row r="141" spans="1:19" outlineLevel="2">
      <c r="A141" s="27" t="s">
        <v>618</v>
      </c>
      <c r="B141" s="27" t="s">
        <v>619</v>
      </c>
      <c r="C141" s="27" t="s">
        <v>677</v>
      </c>
      <c r="D141" s="27" t="s">
        <v>678</v>
      </c>
      <c r="E141" s="27" t="s">
        <v>560</v>
      </c>
      <c r="F141" s="40">
        <v>22.0379461538461</v>
      </c>
      <c r="G141" s="40">
        <v>0.48290093036255599</v>
      </c>
      <c r="H141" s="40">
        <v>6.0071894685766694</v>
      </c>
      <c r="I141" s="40">
        <v>1.6904766593918938</v>
      </c>
      <c r="J141" s="40">
        <v>0</v>
      </c>
      <c r="K141" s="40">
        <v>0</v>
      </c>
      <c r="L141" s="40">
        <f t="shared" si="15"/>
        <v>3.224036107118331</v>
      </c>
      <c r="M141" s="40">
        <v>2.5781756297189569</v>
      </c>
      <c r="N141" s="40">
        <v>9.359578548013392</v>
      </c>
      <c r="O141" s="40">
        <v>1.2128681589554711</v>
      </c>
      <c r="P141" s="40">
        <v>0.64586047739937436</v>
      </c>
      <c r="Q141" s="40">
        <v>6.0896281427787982E-2</v>
      </c>
      <c r="R141" s="40">
        <v>0</v>
      </c>
      <c r="S141" s="40">
        <v>0</v>
      </c>
    </row>
    <row r="142" spans="1:19" outlineLevel="2">
      <c r="A142" s="27" t="s">
        <v>618</v>
      </c>
      <c r="B142" s="27" t="s">
        <v>619</v>
      </c>
      <c r="C142" s="27" t="s">
        <v>679</v>
      </c>
      <c r="D142" s="27" t="s">
        <v>680</v>
      </c>
      <c r="E142" s="27" t="s">
        <v>560</v>
      </c>
      <c r="F142" s="40">
        <v>34.064445384615297</v>
      </c>
      <c r="G142" s="40">
        <v>0.74642855798267582</v>
      </c>
      <c r="H142" s="40">
        <v>9.285419618454485</v>
      </c>
      <c r="I142" s="40">
        <v>2.6129998428992542</v>
      </c>
      <c r="J142" s="40">
        <v>0</v>
      </c>
      <c r="K142" s="40">
        <v>0</v>
      </c>
      <c r="L142" s="40">
        <f t="shared" si="15"/>
        <v>4.9834499604580103</v>
      </c>
      <c r="M142" s="40">
        <v>3.9851319318692653</v>
      </c>
      <c r="N142" s="40">
        <v>14.467267051388843</v>
      </c>
      <c r="O142" s="40">
        <v>1.8747518879960174</v>
      </c>
      <c r="P142" s="40">
        <v>0.99831802858874474</v>
      </c>
      <c r="Q142" s="40">
        <v>9.4128465436014289E-2</v>
      </c>
      <c r="R142" s="40">
        <v>0</v>
      </c>
      <c r="S142" s="40">
        <v>0</v>
      </c>
    </row>
    <row r="143" spans="1:19" outlineLevel="2">
      <c r="A143" s="27" t="s">
        <v>618</v>
      </c>
      <c r="B143" s="27" t="s">
        <v>619</v>
      </c>
      <c r="C143" s="27" t="s">
        <v>681</v>
      </c>
      <c r="D143" s="27" t="s">
        <v>682</v>
      </c>
      <c r="E143" s="27" t="s">
        <v>560</v>
      </c>
      <c r="F143" s="40">
        <v>16.687303076923001</v>
      </c>
      <c r="G143" s="40">
        <v>0.36565631501380674</v>
      </c>
      <c r="H143" s="40">
        <v>4.54869027280676</v>
      </c>
      <c r="I143" s="40">
        <v>1.2800419858913983</v>
      </c>
      <c r="J143" s="40">
        <v>0</v>
      </c>
      <c r="K143" s="40">
        <v>0</v>
      </c>
      <c r="L143" s="40">
        <f t="shared" si="15"/>
        <v>2.4412650468808428</v>
      </c>
      <c r="M143" s="40">
        <v>1.9522145039431742</v>
      </c>
      <c r="N143" s="40">
        <v>7.0871451818893085</v>
      </c>
      <c r="O143" s="40">
        <v>0.91839313970314496</v>
      </c>
      <c r="P143" s="40">
        <v>0.48905054293766848</v>
      </c>
      <c r="Q143" s="40">
        <v>4.6111134737741762E-2</v>
      </c>
      <c r="R143" s="40">
        <v>0</v>
      </c>
      <c r="S143" s="40">
        <v>0</v>
      </c>
    </row>
    <row r="144" spans="1:19" outlineLevel="2">
      <c r="A144" s="27" t="s">
        <v>618</v>
      </c>
      <c r="B144" s="27" t="s">
        <v>619</v>
      </c>
      <c r="C144" s="27" t="s">
        <v>683</v>
      </c>
      <c r="D144" s="27" t="s">
        <v>684</v>
      </c>
      <c r="E144" s="27" t="s">
        <v>560</v>
      </c>
      <c r="F144" s="40">
        <v>49.880428461538401</v>
      </c>
      <c r="G144" s="40">
        <v>1.0929922935108021</v>
      </c>
      <c r="H144" s="40">
        <v>13.59660208126752</v>
      </c>
      <c r="I144" s="40">
        <v>3.8262050141175163</v>
      </c>
      <c r="J144" s="40">
        <v>0</v>
      </c>
      <c r="K144" s="40">
        <v>0</v>
      </c>
      <c r="L144" s="40">
        <f t="shared" si="15"/>
        <v>7.2972454545391807</v>
      </c>
      <c r="M144" s="40">
        <v>5.8354124364277276</v>
      </c>
      <c r="N144" s="40">
        <v>21.184360145686913</v>
      </c>
      <c r="O144" s="40">
        <v>2.7451915443353543</v>
      </c>
      <c r="P144" s="40">
        <v>1.4618330181114529</v>
      </c>
      <c r="Q144" s="40">
        <v>0.13783192808111897</v>
      </c>
      <c r="R144" s="40">
        <v>0</v>
      </c>
      <c r="S144" s="40">
        <v>0</v>
      </c>
    </row>
    <row r="145" spans="1:19" outlineLevel="2">
      <c r="A145" s="27" t="s">
        <v>618</v>
      </c>
      <c r="B145" s="27" t="s">
        <v>619</v>
      </c>
      <c r="C145" s="27" t="s">
        <v>685</v>
      </c>
      <c r="D145" s="27" t="s">
        <v>686</v>
      </c>
      <c r="E145" s="27" t="s">
        <v>560</v>
      </c>
      <c r="F145" s="40">
        <v>46.055089230769198</v>
      </c>
      <c r="G145" s="40">
        <v>1.0091705135411453</v>
      </c>
      <c r="H145" s="40">
        <v>12.553876167500846</v>
      </c>
      <c r="I145" s="40">
        <v>3.5327726480191486</v>
      </c>
      <c r="J145" s="40">
        <v>0</v>
      </c>
      <c r="K145" s="40">
        <v>0</v>
      </c>
      <c r="L145" s="40">
        <f t="shared" si="15"/>
        <v>6.7376183588071319</v>
      </c>
      <c r="M145" s="40">
        <v>5.3878935836576929</v>
      </c>
      <c r="N145" s="40">
        <v>19.559727670716779</v>
      </c>
      <c r="O145" s="40">
        <v>2.5346623000122186</v>
      </c>
      <c r="P145" s="40">
        <v>1.3497247751494392</v>
      </c>
      <c r="Q145" s="40">
        <v>0.12726157217193074</v>
      </c>
      <c r="R145" s="40">
        <v>0</v>
      </c>
      <c r="S145" s="40">
        <v>0</v>
      </c>
    </row>
    <row r="146" spans="1:19" outlineLevel="2">
      <c r="A146" s="27" t="s">
        <v>618</v>
      </c>
      <c r="B146" s="27" t="s">
        <v>619</v>
      </c>
      <c r="C146" s="27" t="s">
        <v>687</v>
      </c>
      <c r="D146" s="27" t="s">
        <v>688</v>
      </c>
      <c r="E146" s="27" t="s">
        <v>560</v>
      </c>
      <c r="F146" s="40">
        <v>25.603833076922999</v>
      </c>
      <c r="G146" s="40">
        <v>0.5610375271534046</v>
      </c>
      <c r="H146" s="40">
        <v>6.9791928585887817</v>
      </c>
      <c r="I146" s="40">
        <v>1.9640070769458113</v>
      </c>
      <c r="J146" s="40">
        <v>0</v>
      </c>
      <c r="K146" s="40">
        <v>0</v>
      </c>
      <c r="L146" s="40">
        <f t="shared" si="15"/>
        <v>3.7457066890157562</v>
      </c>
      <c r="M146" s="40">
        <v>2.9953416713832306</v>
      </c>
      <c r="N146" s="40">
        <v>10.874020888369476</v>
      </c>
      <c r="O146" s="40">
        <v>1.4091183302392807</v>
      </c>
      <c r="P146" s="40">
        <v>0.75036501763252561</v>
      </c>
      <c r="Q146" s="40">
        <v>7.0749706610490973E-2</v>
      </c>
      <c r="R146" s="40">
        <v>0</v>
      </c>
      <c r="S146" s="40">
        <v>0</v>
      </c>
    </row>
    <row r="147" spans="1:19" outlineLevel="2">
      <c r="A147" s="27" t="s">
        <v>618</v>
      </c>
      <c r="B147" s="27" t="s">
        <v>619</v>
      </c>
      <c r="C147" s="27" t="s">
        <v>689</v>
      </c>
      <c r="D147" s="27" t="s">
        <v>690</v>
      </c>
      <c r="E147" s="27" t="s">
        <v>560</v>
      </c>
      <c r="F147" s="40">
        <v>42.444873846153797</v>
      </c>
      <c r="G147" s="40">
        <v>0.93006258053007695</v>
      </c>
      <c r="H147" s="40">
        <v>11.569789552243815</v>
      </c>
      <c r="I147" s="40">
        <v>3.2558419031818056</v>
      </c>
      <c r="J147" s="40">
        <v>0</v>
      </c>
      <c r="K147" s="40">
        <v>0</v>
      </c>
      <c r="L147" s="40">
        <f t="shared" si="15"/>
        <v>6.2094627551397368</v>
      </c>
      <c r="M147" s="40">
        <v>4.9655416431603943</v>
      </c>
      <c r="N147" s="40">
        <v>18.026458906392428</v>
      </c>
      <c r="O147" s="40">
        <v>2.3359724921506535</v>
      </c>
      <c r="P147" s="40">
        <v>1.2439211119793423</v>
      </c>
      <c r="Q147" s="40">
        <v>0.11728565651528497</v>
      </c>
      <c r="R147" s="40">
        <v>0</v>
      </c>
      <c r="S147" s="40">
        <v>0</v>
      </c>
    </row>
    <row r="148" spans="1:19" outlineLevel="2">
      <c r="A148" s="27" t="s">
        <v>618</v>
      </c>
      <c r="B148" s="27" t="s">
        <v>619</v>
      </c>
      <c r="C148" s="27" t="s">
        <v>691</v>
      </c>
      <c r="D148" s="27" t="s">
        <v>692</v>
      </c>
      <c r="E148" s="27" t="s">
        <v>560</v>
      </c>
      <c r="F148" s="40">
        <v>6.6511361538461502</v>
      </c>
      <c r="G148" s="40">
        <v>0.14574134151334253</v>
      </c>
      <c r="H148" s="40">
        <v>1.8129926799227238</v>
      </c>
      <c r="I148" s="40">
        <v>0.51019229959195811</v>
      </c>
      <c r="J148" s="40">
        <v>0</v>
      </c>
      <c r="K148" s="40">
        <v>0</v>
      </c>
      <c r="L148" s="40">
        <f t="shared" si="15"/>
        <v>0.9730263865636033</v>
      </c>
      <c r="M148" s="40">
        <v>0.77810323258259506</v>
      </c>
      <c r="N148" s="40">
        <v>2.824756482790046</v>
      </c>
      <c r="O148" s="40">
        <v>0.36604823360409633</v>
      </c>
      <c r="P148" s="40">
        <v>0.19492315398100829</v>
      </c>
      <c r="Q148" s="40">
        <v>1.8378729860380572E-2</v>
      </c>
      <c r="R148" s="40">
        <v>0</v>
      </c>
      <c r="S148" s="40">
        <v>0</v>
      </c>
    </row>
    <row r="149" spans="1:19" outlineLevel="2">
      <c r="A149" s="27" t="s">
        <v>618</v>
      </c>
      <c r="B149" s="27" t="s">
        <v>619</v>
      </c>
      <c r="C149" s="27" t="s">
        <v>693</v>
      </c>
      <c r="D149" s="27" t="s">
        <v>694</v>
      </c>
      <c r="E149" s="27" t="s">
        <v>560</v>
      </c>
      <c r="F149" s="40">
        <v>7.7276153846149997E-2</v>
      </c>
      <c r="G149" s="40">
        <v>1.6932942083912508E-3</v>
      </c>
      <c r="H149" s="40">
        <v>2.106423594631061E-2</v>
      </c>
      <c r="I149" s="40">
        <v>5.9276637438237549E-3</v>
      </c>
      <c r="J149" s="40">
        <v>0</v>
      </c>
      <c r="K149" s="40">
        <v>0</v>
      </c>
      <c r="L149" s="40">
        <f t="shared" si="15"/>
        <v>1.1305096603829307E-2</v>
      </c>
      <c r="M149" s="40">
        <v>9.040384036412873E-3</v>
      </c>
      <c r="N149" s="40">
        <v>3.281940280470199E-2</v>
      </c>
      <c r="O149" s="40">
        <v>4.2529274639407592E-3</v>
      </c>
      <c r="P149" s="40">
        <v>2.264712567416434E-3</v>
      </c>
      <c r="Q149" s="40">
        <v>2.1353307515232863E-4</v>
      </c>
      <c r="R149" s="40">
        <v>0</v>
      </c>
      <c r="S149" s="40">
        <v>0</v>
      </c>
    </row>
    <row r="150" spans="1:19" outlineLevel="2">
      <c r="A150" s="27" t="s">
        <v>618</v>
      </c>
      <c r="B150" s="27" t="s">
        <v>619</v>
      </c>
      <c r="C150" s="27" t="s">
        <v>695</v>
      </c>
      <c r="D150" s="27" t="s">
        <v>696</v>
      </c>
      <c r="E150" s="27" t="s">
        <v>560</v>
      </c>
      <c r="F150" s="40">
        <v>16.505917692307602</v>
      </c>
      <c r="G150" s="40">
        <v>0.36168175357448407</v>
      </c>
      <c r="H150" s="40">
        <v>4.4992475359650967</v>
      </c>
      <c r="I150" s="40">
        <v>1.2661283590540062</v>
      </c>
      <c r="J150" s="40">
        <v>0</v>
      </c>
      <c r="K150" s="40">
        <v>0</v>
      </c>
      <c r="L150" s="40">
        <f t="shared" si="15"/>
        <v>2.4147293150471603</v>
      </c>
      <c r="M150" s="40">
        <v>1.9309945873984098</v>
      </c>
      <c r="N150" s="40">
        <v>7.0101102920262539</v>
      </c>
      <c r="O150" s="40">
        <v>0.90841051446374554</v>
      </c>
      <c r="P150" s="40">
        <v>0.48373472764875025</v>
      </c>
      <c r="Q150" s="40">
        <v>4.5609922176856221E-2</v>
      </c>
      <c r="R150" s="40">
        <v>0</v>
      </c>
      <c r="S150" s="40">
        <v>0</v>
      </c>
    </row>
    <row r="151" spans="1:19" outlineLevel="2">
      <c r="A151" s="27" t="s">
        <v>618</v>
      </c>
      <c r="B151" s="27" t="s">
        <v>619</v>
      </c>
      <c r="C151" s="27" t="s">
        <v>697</v>
      </c>
      <c r="D151" s="27" t="s">
        <v>698</v>
      </c>
      <c r="E151" s="27" t="s">
        <v>560</v>
      </c>
      <c r="F151" s="40">
        <v>132.911233846154</v>
      </c>
      <c r="G151" s="40">
        <v>2.9123838506494257</v>
      </c>
      <c r="H151" s="40">
        <v>36.229463428324294</v>
      </c>
      <c r="I151" s="40">
        <v>10.195293927092617</v>
      </c>
      <c r="J151" s="40">
        <v>0</v>
      </c>
      <c r="K151" s="40">
        <v>0</v>
      </c>
      <c r="L151" s="40">
        <f t="shared" si="15"/>
        <v>19.444217440692135</v>
      </c>
      <c r="M151" s="40">
        <v>15.549021747574628</v>
      </c>
      <c r="N151" s="40">
        <v>56.447779861706884</v>
      </c>
      <c r="O151" s="40">
        <v>7.3148288127272396</v>
      </c>
      <c r="P151" s="40">
        <v>3.8951956931175094</v>
      </c>
      <c r="Q151" s="40">
        <v>0.36726652496141932</v>
      </c>
      <c r="R151" s="40">
        <v>0</v>
      </c>
      <c r="S151" s="40">
        <v>0</v>
      </c>
    </row>
    <row r="152" spans="1:19" outlineLevel="2">
      <c r="A152" s="27" t="s">
        <v>618</v>
      </c>
      <c r="B152" s="27" t="s">
        <v>619</v>
      </c>
      <c r="C152" s="27" t="s">
        <v>699</v>
      </c>
      <c r="D152" s="27" t="s">
        <v>700</v>
      </c>
      <c r="E152" s="27" t="s">
        <v>560</v>
      </c>
      <c r="F152" s="40">
        <v>5.8710215384615401</v>
      </c>
      <c r="G152" s="40">
        <v>0.12864727698805509</v>
      </c>
      <c r="H152" s="40">
        <v>1.6003459900222083</v>
      </c>
      <c r="I152" s="40">
        <v>0.45035162570375115</v>
      </c>
      <c r="J152" s="40">
        <v>0</v>
      </c>
      <c r="K152" s="40">
        <v>0</v>
      </c>
      <c r="L152" s="40">
        <f t="shared" si="15"/>
        <v>0.85889970388034576</v>
      </c>
      <c r="M152" s="40">
        <v>0.686839170326904</v>
      </c>
      <c r="N152" s="40">
        <v>2.4934395820147333</v>
      </c>
      <c r="O152" s="40">
        <v>0.32311427910894663</v>
      </c>
      <c r="P152" s="40">
        <v>0.17206053355344175</v>
      </c>
      <c r="Q152" s="40">
        <v>1.622308074350037E-2</v>
      </c>
      <c r="R152" s="40">
        <v>0</v>
      </c>
      <c r="S152" s="40">
        <v>0</v>
      </c>
    </row>
    <row r="153" spans="1:19" outlineLevel="2">
      <c r="A153" s="27" t="s">
        <v>618</v>
      </c>
      <c r="B153" s="27" t="s">
        <v>619</v>
      </c>
      <c r="C153" s="27" t="s">
        <v>701</v>
      </c>
      <c r="D153" s="27" t="s">
        <v>702</v>
      </c>
      <c r="E153" s="27" t="s">
        <v>560</v>
      </c>
      <c r="F153" s="40">
        <v>1.37565615384615</v>
      </c>
      <c r="G153" s="40">
        <v>3.0143718108474708E-2</v>
      </c>
      <c r="H153" s="40">
        <v>0.37498172933529295</v>
      </c>
      <c r="I153" s="40">
        <v>0.10552320090045633</v>
      </c>
      <c r="J153" s="40">
        <v>0</v>
      </c>
      <c r="K153" s="40">
        <v>0</v>
      </c>
      <c r="L153" s="40">
        <f t="shared" si="15"/>
        <v>0.20125129084252186</v>
      </c>
      <c r="M153" s="40">
        <v>0.16093528616322908</v>
      </c>
      <c r="N153" s="40">
        <v>0.58424508967837607</v>
      </c>
      <c r="O153" s="40">
        <v>7.570984768832266E-2</v>
      </c>
      <c r="P153" s="40">
        <v>4.0316004679292777E-2</v>
      </c>
      <c r="Q153" s="40">
        <v>3.8012772927055846E-3</v>
      </c>
      <c r="R153" s="40">
        <v>0</v>
      </c>
      <c r="S153" s="40">
        <v>0</v>
      </c>
    </row>
    <row r="154" spans="1:19" outlineLevel="2">
      <c r="A154" s="27" t="s">
        <v>618</v>
      </c>
      <c r="B154" s="27" t="s">
        <v>619</v>
      </c>
      <c r="C154" s="27" t="s">
        <v>703</v>
      </c>
      <c r="D154" s="27" t="s">
        <v>704</v>
      </c>
      <c r="E154" s="27" t="s">
        <v>560</v>
      </c>
      <c r="F154" s="40">
        <v>19.425515384615299</v>
      </c>
      <c r="G154" s="40">
        <v>0.42565670078859658</v>
      </c>
      <c r="H154" s="40">
        <v>5.2950828822934417</v>
      </c>
      <c r="I154" s="40">
        <v>1.4900835189044737</v>
      </c>
      <c r="J154" s="40">
        <v>0</v>
      </c>
      <c r="K154" s="40">
        <v>0</v>
      </c>
      <c r="L154" s="40">
        <f t="shared" si="15"/>
        <v>2.8418511671720514</v>
      </c>
      <c r="M154" s="40">
        <v>2.2725525332407335</v>
      </c>
      <c r="N154" s="40">
        <v>8.2500717539061093</v>
      </c>
      <c r="O154" s="40">
        <v>1.0690918707589139</v>
      </c>
      <c r="P154" s="40">
        <v>0.56929863393131797</v>
      </c>
      <c r="Q154" s="40">
        <v>5.3677490791713786E-2</v>
      </c>
      <c r="R154" s="40">
        <v>0</v>
      </c>
      <c r="S154" s="40">
        <v>0</v>
      </c>
    </row>
    <row r="155" spans="1:19" outlineLevel="2">
      <c r="A155" s="27" t="s">
        <v>618</v>
      </c>
      <c r="B155" s="27" t="s">
        <v>619</v>
      </c>
      <c r="C155" s="27" t="s">
        <v>705</v>
      </c>
      <c r="D155" s="27" t="s">
        <v>706</v>
      </c>
      <c r="E155" s="27" t="s">
        <v>560</v>
      </c>
      <c r="F155" s="40">
        <v>13.2329192307692</v>
      </c>
      <c r="G155" s="40">
        <v>0.28996300124073848</v>
      </c>
      <c r="H155" s="40">
        <v>3.6070808271636157</v>
      </c>
      <c r="I155" s="40">
        <v>1.0150646951884592</v>
      </c>
      <c r="J155" s="40">
        <v>0</v>
      </c>
      <c r="K155" s="40">
        <v>0</v>
      </c>
      <c r="L155" s="40">
        <f t="shared" si="15"/>
        <v>1.9359067811831796</v>
      </c>
      <c r="M155" s="40">
        <v>1.5480929861902923</v>
      </c>
      <c r="N155" s="40">
        <v>5.6200585161283723</v>
      </c>
      <c r="O155" s="40">
        <v>0.72827958980326546</v>
      </c>
      <c r="P155" s="40">
        <v>0.38781379499288715</v>
      </c>
      <c r="Q155" s="40">
        <v>3.6565820061570171E-2</v>
      </c>
      <c r="R155" s="40">
        <v>0</v>
      </c>
      <c r="S155" s="40">
        <v>0</v>
      </c>
    </row>
    <row r="156" spans="1:19" outlineLevel="2">
      <c r="A156" s="27" t="s">
        <v>618</v>
      </c>
      <c r="B156" s="27" t="s">
        <v>619</v>
      </c>
      <c r="C156" s="27" t="s">
        <v>707</v>
      </c>
      <c r="D156" s="27" t="s">
        <v>708</v>
      </c>
      <c r="E156" s="27" t="s">
        <v>560</v>
      </c>
      <c r="F156" s="40">
        <v>101.09339</v>
      </c>
      <c r="G156" s="40">
        <v>2.2151833815958795</v>
      </c>
      <c r="H156" s="40">
        <v>27.556431235073561</v>
      </c>
      <c r="I156" s="40">
        <v>7.7546253639419485</v>
      </c>
      <c r="J156" s="40">
        <v>0</v>
      </c>
      <c r="K156" s="40">
        <v>0</v>
      </c>
      <c r="L156" s="40">
        <f t="shared" si="15"/>
        <v>14.789433519607433</v>
      </c>
      <c r="M156" s="40">
        <v>11.826715275742126</v>
      </c>
      <c r="N156" s="40">
        <v>42.934650887365954</v>
      </c>
      <c r="O156" s="40">
        <v>5.5637196386591956</v>
      </c>
      <c r="P156" s="40">
        <v>2.9627182438653077</v>
      </c>
      <c r="Q156" s="40">
        <v>0.27934597375603148</v>
      </c>
      <c r="R156" s="40">
        <v>0</v>
      </c>
      <c r="S156" s="40">
        <v>0</v>
      </c>
    </row>
    <row r="157" spans="1:19" outlineLevel="2">
      <c r="A157" s="27" t="s">
        <v>618</v>
      </c>
      <c r="B157" s="27" t="s">
        <v>619</v>
      </c>
      <c r="C157" s="27" t="s">
        <v>709</v>
      </c>
      <c r="D157" s="27" t="s">
        <v>710</v>
      </c>
      <c r="E157" s="27" t="s">
        <v>560</v>
      </c>
      <c r="F157" s="40">
        <v>0.10871846153846</v>
      </c>
      <c r="G157" s="40">
        <v>2.3822658362991625E-3</v>
      </c>
      <c r="H157" s="40">
        <v>2.9634903027463643E-2</v>
      </c>
      <c r="I157" s="40">
        <v>8.3395258520353229E-3</v>
      </c>
      <c r="J157" s="40">
        <v>0</v>
      </c>
      <c r="K157" s="40">
        <v>0</v>
      </c>
      <c r="L157" s="40">
        <f t="shared" si="15"/>
        <v>1.5904941552331481E-2</v>
      </c>
      <c r="M157" s="40">
        <v>1.2718757278117667E-2</v>
      </c>
      <c r="N157" s="40">
        <v>4.6173040504085411E-2</v>
      </c>
      <c r="O157" s="40">
        <v>5.9833688389156238E-3</v>
      </c>
      <c r="P157" s="40">
        <v>3.186184274213816E-3</v>
      </c>
      <c r="Q157" s="40">
        <v>3.0041592732936114E-4</v>
      </c>
      <c r="R157" s="40">
        <v>0</v>
      </c>
      <c r="S157" s="40">
        <v>0</v>
      </c>
    </row>
    <row r="158" spans="1:19" outlineLevel="2">
      <c r="A158" s="27" t="s">
        <v>618</v>
      </c>
      <c r="B158" s="27" t="s">
        <v>619</v>
      </c>
      <c r="C158" s="27" t="s">
        <v>711</v>
      </c>
      <c r="D158" s="27" t="s">
        <v>712</v>
      </c>
      <c r="E158" s="27" t="s">
        <v>560</v>
      </c>
      <c r="F158" s="40">
        <v>5.8685384615379997E-2</v>
      </c>
      <c r="G158" s="40">
        <v>1.2859286719196208E-3</v>
      </c>
      <c r="H158" s="40">
        <v>1.5996691432125908E-2</v>
      </c>
      <c r="I158" s="40">
        <v>4.5016115497869286E-3</v>
      </c>
      <c r="J158" s="40">
        <v>0</v>
      </c>
      <c r="K158" s="40">
        <v>0</v>
      </c>
      <c r="L158" s="40">
        <f t="shared" si="15"/>
        <v>8.5853644273058347E-3</v>
      </c>
      <c r="M158" s="40">
        <v>6.865486800803856E-3</v>
      </c>
      <c r="N158" s="40">
        <v>2.4923850121675979E-2</v>
      </c>
      <c r="O158" s="40">
        <v>3.2297762186712497E-3</v>
      </c>
      <c r="P158" s="40">
        <v>1.7198776265019778E-3</v>
      </c>
      <c r="Q158" s="40">
        <v>1.6216219389448265E-4</v>
      </c>
      <c r="R158" s="40">
        <v>0</v>
      </c>
      <c r="S158" s="40">
        <v>0</v>
      </c>
    </row>
    <row r="159" spans="1:19" outlineLevel="2">
      <c r="A159" s="27" t="s">
        <v>618</v>
      </c>
      <c r="B159" s="27" t="s">
        <v>619</v>
      </c>
      <c r="C159" s="27" t="s">
        <v>713</v>
      </c>
      <c r="D159" s="27" t="s">
        <v>714</v>
      </c>
      <c r="E159" s="27" t="s">
        <v>560</v>
      </c>
      <c r="F159" s="40">
        <v>177.91561076923</v>
      </c>
      <c r="G159" s="40">
        <v>3.8985308960603575</v>
      </c>
      <c r="H159" s="40">
        <v>48.496932329684462</v>
      </c>
      <c r="I159" s="40">
        <v>13.647469017631067</v>
      </c>
      <c r="J159" s="40">
        <v>0</v>
      </c>
      <c r="K159" s="40">
        <v>0</v>
      </c>
      <c r="L159" s="40">
        <f t="shared" si="15"/>
        <v>26.02812209158165</v>
      </c>
      <c r="M159" s="40">
        <v>20.813994581420634</v>
      </c>
      <c r="N159" s="40">
        <v>75.561267020419209</v>
      </c>
      <c r="O159" s="40">
        <v>9.7916646940102652</v>
      </c>
      <c r="P159" s="40">
        <v>5.2141275101610178</v>
      </c>
      <c r="Q159" s="40">
        <v>0.49162471984300488</v>
      </c>
      <c r="R159" s="40">
        <v>0</v>
      </c>
      <c r="S159" s="40">
        <v>0</v>
      </c>
    </row>
    <row r="160" spans="1:19" outlineLevel="2">
      <c r="A160" s="27" t="s">
        <v>618</v>
      </c>
      <c r="B160" s="27" t="s">
        <v>619</v>
      </c>
      <c r="C160" s="27" t="s">
        <v>715</v>
      </c>
      <c r="D160" s="27" t="s">
        <v>716</v>
      </c>
      <c r="E160" s="27" t="s">
        <v>560</v>
      </c>
      <c r="F160" s="40">
        <v>7.9858676923076901</v>
      </c>
      <c r="G160" s="40">
        <v>0.17498830932095</v>
      </c>
      <c r="H160" s="40">
        <v>2.176819017697126</v>
      </c>
      <c r="I160" s="40">
        <v>0.61257627387758762</v>
      </c>
      <c r="J160" s="40">
        <v>0</v>
      </c>
      <c r="K160" s="40">
        <v>0</v>
      </c>
      <c r="L160" s="40">
        <f t="shared" si="15"/>
        <v>1.1682906205021457</v>
      </c>
      <c r="M160" s="40">
        <v>0.93425082912612656</v>
      </c>
      <c r="N160" s="40">
        <v>3.3916207716639581</v>
      </c>
      <c r="O160" s="40">
        <v>0.43950577690021359</v>
      </c>
      <c r="P160" s="40">
        <v>0.23403979137601913</v>
      </c>
      <c r="Q160" s="40">
        <v>2.2066922345709481E-2</v>
      </c>
      <c r="R160" s="40">
        <v>0</v>
      </c>
      <c r="S160" s="40">
        <v>0</v>
      </c>
    </row>
    <row r="161" spans="1:19" outlineLevel="2">
      <c r="A161" s="27" t="s">
        <v>618</v>
      </c>
      <c r="B161" s="27" t="s">
        <v>619</v>
      </c>
      <c r="C161" s="27" t="s">
        <v>717</v>
      </c>
      <c r="D161" s="27" t="s">
        <v>718</v>
      </c>
      <c r="E161" s="27" t="s">
        <v>552</v>
      </c>
      <c r="F161" s="40">
        <v>12.604734615384601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f t="shared" si="15"/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12.604734615384601</v>
      </c>
      <c r="S161" s="40">
        <v>0</v>
      </c>
    </row>
    <row r="162" spans="1:19" ht="13.5" outlineLevel="1" thickBot="1">
      <c r="A162" s="29" t="s">
        <v>2047</v>
      </c>
      <c r="B162" s="29"/>
      <c r="C162" s="29"/>
      <c r="D162" s="29"/>
      <c r="E162" s="29"/>
      <c r="F162" s="41">
        <f t="shared" ref="F162:S162" si="16">SUBTOTAL(9,F96:F161)</f>
        <v>10593.552884615381</v>
      </c>
      <c r="G162" s="41">
        <f t="shared" si="16"/>
        <v>251.21660721173674</v>
      </c>
      <c r="H162" s="41">
        <f t="shared" si="16"/>
        <v>3125.0835570784434</v>
      </c>
      <c r="I162" s="41">
        <f t="shared" si="16"/>
        <v>-4.2918658006748931</v>
      </c>
      <c r="J162" s="41">
        <f t="shared" si="16"/>
        <v>0</v>
      </c>
      <c r="K162" s="41">
        <f t="shared" si="16"/>
        <v>0</v>
      </c>
      <c r="L162" s="41">
        <f t="shared" si="16"/>
        <v>1677.2206501037726</v>
      </c>
      <c r="M162" s="41">
        <f t="shared" si="16"/>
        <v>1341.2285911474814</v>
      </c>
      <c r="N162" s="41">
        <f t="shared" si="16"/>
        <v>4869.0764915245954</v>
      </c>
      <c r="O162" s="41">
        <f t="shared" si="16"/>
        <v>630.96300862203634</v>
      </c>
      <c r="P162" s="41">
        <f t="shared" si="16"/>
        <v>335.99205895629035</v>
      </c>
      <c r="Q162" s="41">
        <f t="shared" si="16"/>
        <v>31.679701260079</v>
      </c>
      <c r="R162" s="41">
        <f t="shared" si="16"/>
        <v>12.604734615384601</v>
      </c>
      <c r="S162" s="41">
        <f t="shared" si="16"/>
        <v>0</v>
      </c>
    </row>
    <row r="163" spans="1:19" outlineLevel="2">
      <c r="A163" s="28" t="s">
        <v>719</v>
      </c>
      <c r="B163" s="28" t="s">
        <v>720</v>
      </c>
      <c r="C163" s="28" t="s">
        <v>721</v>
      </c>
      <c r="D163" s="28" t="s">
        <v>722</v>
      </c>
      <c r="E163" s="28" t="s">
        <v>552</v>
      </c>
      <c r="F163" s="42">
        <v>4874.4631292307604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f t="shared" si="15"/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4874.4631292307604</v>
      </c>
      <c r="S163" s="42">
        <v>0</v>
      </c>
    </row>
    <row r="164" spans="1:19" outlineLevel="2">
      <c r="A164" s="27" t="s">
        <v>719</v>
      </c>
      <c r="B164" s="27" t="s">
        <v>720</v>
      </c>
      <c r="C164" s="27" t="s">
        <v>723</v>
      </c>
      <c r="D164" s="27" t="s">
        <v>724</v>
      </c>
      <c r="E164" s="27" t="s">
        <v>552</v>
      </c>
      <c r="F164" s="40">
        <v>24437.647899230698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f t="shared" si="15"/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24437.647899230698</v>
      </c>
      <c r="S164" s="40">
        <v>0</v>
      </c>
    </row>
    <row r="165" spans="1:19" outlineLevel="2">
      <c r="A165" s="27" t="s">
        <v>719</v>
      </c>
      <c r="B165" s="27" t="s">
        <v>720</v>
      </c>
      <c r="C165" s="27" t="s">
        <v>725</v>
      </c>
      <c r="D165" s="27" t="s">
        <v>726</v>
      </c>
      <c r="E165" s="27" t="s">
        <v>552</v>
      </c>
      <c r="F165" s="40">
        <v>7867.0239115384602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f t="shared" si="15"/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7867.0239115384602</v>
      </c>
      <c r="S165" s="40">
        <v>0</v>
      </c>
    </row>
    <row r="166" spans="1:19" outlineLevel="2">
      <c r="A166" s="27" t="s">
        <v>719</v>
      </c>
      <c r="B166" s="27" t="s">
        <v>720</v>
      </c>
      <c r="C166" s="27" t="s">
        <v>727</v>
      </c>
      <c r="D166" s="27" t="s">
        <v>728</v>
      </c>
      <c r="E166" s="27" t="s">
        <v>552</v>
      </c>
      <c r="F166" s="40">
        <v>14.36074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f t="shared" si="15"/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14.36074</v>
      </c>
      <c r="S166" s="40">
        <v>0</v>
      </c>
    </row>
    <row r="167" spans="1:19" outlineLevel="2">
      <c r="A167" s="27" t="s">
        <v>719</v>
      </c>
      <c r="B167" s="27" t="s">
        <v>720</v>
      </c>
      <c r="C167" s="27" t="s">
        <v>729</v>
      </c>
      <c r="D167" s="27" t="s">
        <v>730</v>
      </c>
      <c r="E167" s="27" t="s">
        <v>552</v>
      </c>
      <c r="F167" s="40">
        <v>787.73970999999995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f t="shared" si="15"/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787.73970999999995</v>
      </c>
      <c r="S167" s="40">
        <v>0</v>
      </c>
    </row>
    <row r="168" spans="1:19" outlineLevel="2">
      <c r="A168" s="27" t="s">
        <v>719</v>
      </c>
      <c r="B168" s="27" t="s">
        <v>720</v>
      </c>
      <c r="C168" s="27" t="s">
        <v>731</v>
      </c>
      <c r="D168" s="27" t="s">
        <v>732</v>
      </c>
      <c r="E168" s="27" t="s">
        <v>552</v>
      </c>
      <c r="F168" s="40">
        <v>13.03795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f t="shared" si="15"/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13.03795</v>
      </c>
      <c r="S168" s="40">
        <v>0</v>
      </c>
    </row>
    <row r="169" spans="1:19" outlineLevel="2">
      <c r="A169" s="27" t="s">
        <v>719</v>
      </c>
      <c r="B169" s="27" t="s">
        <v>720</v>
      </c>
      <c r="C169" s="27" t="s">
        <v>733</v>
      </c>
      <c r="D169" s="27" t="s">
        <v>734</v>
      </c>
      <c r="E169" s="27" t="s">
        <v>552</v>
      </c>
      <c r="F169" s="40">
        <v>624.37847999999997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f t="shared" si="15"/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624.37847999999997</v>
      </c>
      <c r="S169" s="40">
        <v>0</v>
      </c>
    </row>
    <row r="170" spans="1:19" outlineLevel="2">
      <c r="A170" s="27" t="s">
        <v>719</v>
      </c>
      <c r="B170" s="27" t="s">
        <v>720</v>
      </c>
      <c r="C170" s="27" t="s">
        <v>735</v>
      </c>
      <c r="D170" s="27" t="s">
        <v>736</v>
      </c>
      <c r="E170" s="27" t="s">
        <v>552</v>
      </c>
      <c r="F170" s="40">
        <v>88.266459999999995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f t="shared" si="15"/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88.266459999999995</v>
      </c>
      <c r="S170" s="40">
        <v>0</v>
      </c>
    </row>
    <row r="171" spans="1:19" outlineLevel="2">
      <c r="A171" s="27" t="s">
        <v>719</v>
      </c>
      <c r="B171" s="27" t="s">
        <v>720</v>
      </c>
      <c r="C171" s="27" t="s">
        <v>737</v>
      </c>
      <c r="D171" s="27" t="s">
        <v>738</v>
      </c>
      <c r="E171" s="27" t="s">
        <v>552</v>
      </c>
      <c r="F171" s="40">
        <v>7153.8645223076901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f t="shared" si="15"/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7153.8645223076901</v>
      </c>
      <c r="S171" s="40">
        <v>0</v>
      </c>
    </row>
    <row r="172" spans="1:19" outlineLevel="2">
      <c r="A172" s="27" t="s">
        <v>719</v>
      </c>
      <c r="B172" s="27" t="s">
        <v>720</v>
      </c>
      <c r="C172" s="27" t="s">
        <v>739</v>
      </c>
      <c r="D172" s="27" t="s">
        <v>740</v>
      </c>
      <c r="E172" s="27" t="s">
        <v>552</v>
      </c>
      <c r="F172" s="40">
        <v>1.5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f t="shared" si="15"/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1.5</v>
      </c>
      <c r="S172" s="40">
        <v>0</v>
      </c>
    </row>
    <row r="173" spans="1:19" outlineLevel="2">
      <c r="A173" s="27" t="s">
        <v>719</v>
      </c>
      <c r="B173" s="27" t="s">
        <v>720</v>
      </c>
      <c r="C173" s="27" t="s">
        <v>741</v>
      </c>
      <c r="D173" s="27" t="s">
        <v>742</v>
      </c>
      <c r="E173" s="27" t="s">
        <v>552</v>
      </c>
      <c r="F173" s="40">
        <v>161.876296153846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f t="shared" si="15"/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161.876296153846</v>
      </c>
      <c r="S173" s="40">
        <v>0</v>
      </c>
    </row>
    <row r="174" spans="1:19" outlineLevel="2">
      <c r="A174" s="27" t="s">
        <v>719</v>
      </c>
      <c r="B174" s="27" t="s">
        <v>720</v>
      </c>
      <c r="C174" s="27" t="s">
        <v>743</v>
      </c>
      <c r="D174" s="27" t="s">
        <v>744</v>
      </c>
      <c r="E174" s="27" t="s">
        <v>552</v>
      </c>
      <c r="F174" s="40">
        <v>22.437750000000001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f t="shared" si="15"/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22.437750000000001</v>
      </c>
      <c r="S174" s="40">
        <v>0</v>
      </c>
    </row>
    <row r="175" spans="1:19" outlineLevel="2">
      <c r="A175" s="27" t="s">
        <v>719</v>
      </c>
      <c r="B175" s="27" t="s">
        <v>720</v>
      </c>
      <c r="C175" s="27" t="s">
        <v>745</v>
      </c>
      <c r="D175" s="27" t="s">
        <v>746</v>
      </c>
      <c r="E175" s="27" t="s">
        <v>552</v>
      </c>
      <c r="F175" s="40">
        <v>40.649470000000001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f t="shared" si="15"/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40.649470000000001</v>
      </c>
      <c r="S175" s="40">
        <v>0</v>
      </c>
    </row>
    <row r="176" spans="1:19" outlineLevel="2">
      <c r="A176" s="27" t="s">
        <v>719</v>
      </c>
      <c r="B176" s="27" t="s">
        <v>720</v>
      </c>
      <c r="C176" s="27" t="s">
        <v>747</v>
      </c>
      <c r="D176" s="27" t="s">
        <v>748</v>
      </c>
      <c r="E176" s="27" t="s">
        <v>552</v>
      </c>
      <c r="F176" s="40">
        <v>1182.8038899999999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f t="shared" si="15"/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1182.8038899999999</v>
      </c>
      <c r="S176" s="40">
        <v>0</v>
      </c>
    </row>
    <row r="177" spans="1:19" outlineLevel="2">
      <c r="A177" s="27" t="s">
        <v>719</v>
      </c>
      <c r="B177" s="27" t="s">
        <v>720</v>
      </c>
      <c r="C177" s="27" t="s">
        <v>749</v>
      </c>
      <c r="D177" s="27" t="s">
        <v>750</v>
      </c>
      <c r="E177" s="27" t="s">
        <v>552</v>
      </c>
      <c r="F177" s="40">
        <v>24.17418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f t="shared" si="15"/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24.17418</v>
      </c>
      <c r="S177" s="40">
        <v>0</v>
      </c>
    </row>
    <row r="178" spans="1:19" outlineLevel="2">
      <c r="A178" s="27" t="s">
        <v>719</v>
      </c>
      <c r="B178" s="27" t="s">
        <v>720</v>
      </c>
      <c r="C178" s="27" t="s">
        <v>751</v>
      </c>
      <c r="D178" s="27" t="s">
        <v>752</v>
      </c>
      <c r="E178" s="27" t="s">
        <v>552</v>
      </c>
      <c r="F178" s="40">
        <v>-72739.030307692301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f t="shared" si="15"/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-72739.030307692301</v>
      </c>
      <c r="S178" s="40">
        <v>0</v>
      </c>
    </row>
    <row r="179" spans="1:19" outlineLevel="2">
      <c r="A179" s="27" t="s">
        <v>719</v>
      </c>
      <c r="B179" s="27" t="s">
        <v>720</v>
      </c>
      <c r="C179" s="27" t="s">
        <v>753</v>
      </c>
      <c r="D179" s="27" t="s">
        <v>754</v>
      </c>
      <c r="E179" s="27" t="s">
        <v>552</v>
      </c>
      <c r="F179" s="40">
        <v>1280.4835399999999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f t="shared" si="15"/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1280.4835399999999</v>
      </c>
      <c r="S179" s="40">
        <v>0</v>
      </c>
    </row>
    <row r="180" spans="1:19" outlineLevel="2">
      <c r="A180" s="27" t="s">
        <v>719</v>
      </c>
      <c r="B180" s="27" t="s">
        <v>720</v>
      </c>
      <c r="C180" s="27" t="s">
        <v>755</v>
      </c>
      <c r="D180" s="27" t="s">
        <v>756</v>
      </c>
      <c r="E180" s="27" t="s">
        <v>552</v>
      </c>
      <c r="F180" s="40">
        <v>1353.1836699999999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f t="shared" si="15"/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1353.1836699999999</v>
      </c>
      <c r="S180" s="40">
        <v>0</v>
      </c>
    </row>
    <row r="181" spans="1:19" outlineLevel="2">
      <c r="A181" s="27" t="s">
        <v>719</v>
      </c>
      <c r="B181" s="27" t="s">
        <v>720</v>
      </c>
      <c r="C181" s="27" t="s">
        <v>757</v>
      </c>
      <c r="D181" s="27" t="s">
        <v>758</v>
      </c>
      <c r="E181" s="27" t="s">
        <v>552</v>
      </c>
      <c r="F181" s="40">
        <v>4201.68523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f t="shared" ref="L181:L244" si="17">M181+P181</f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4201.68523</v>
      </c>
      <c r="S181" s="40">
        <v>0</v>
      </c>
    </row>
    <row r="182" spans="1:19" outlineLevel="2">
      <c r="A182" s="27" t="s">
        <v>719</v>
      </c>
      <c r="B182" s="27" t="s">
        <v>720</v>
      </c>
      <c r="C182" s="27" t="s">
        <v>759</v>
      </c>
      <c r="D182" s="27" t="s">
        <v>760</v>
      </c>
      <c r="E182" s="27" t="s">
        <v>552</v>
      </c>
      <c r="F182" s="40">
        <v>847.94334000000003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f t="shared" si="17"/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847.94334000000003</v>
      </c>
      <c r="S182" s="40">
        <v>0</v>
      </c>
    </row>
    <row r="183" spans="1:19" outlineLevel="2">
      <c r="A183" s="27" t="s">
        <v>719</v>
      </c>
      <c r="B183" s="27" t="s">
        <v>720</v>
      </c>
      <c r="C183" s="27" t="s">
        <v>761</v>
      </c>
      <c r="D183" s="27" t="s">
        <v>762</v>
      </c>
      <c r="E183" s="27" t="s">
        <v>552</v>
      </c>
      <c r="F183" s="40">
        <v>2.3E-3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f t="shared" si="17"/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2.3E-3</v>
      </c>
      <c r="S183" s="40">
        <v>0</v>
      </c>
    </row>
    <row r="184" spans="1:19" outlineLevel="2">
      <c r="A184" s="27" t="s">
        <v>719</v>
      </c>
      <c r="B184" s="27" t="s">
        <v>720</v>
      </c>
      <c r="C184" s="27" t="s">
        <v>763</v>
      </c>
      <c r="D184" s="27" t="s">
        <v>764</v>
      </c>
      <c r="E184" s="27" t="s">
        <v>552</v>
      </c>
      <c r="F184" s="40">
        <v>497.80975999999998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f t="shared" si="17"/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497.80975999999998</v>
      </c>
      <c r="S184" s="40">
        <v>0</v>
      </c>
    </row>
    <row r="185" spans="1:19" outlineLevel="2">
      <c r="A185" s="27" t="s">
        <v>719</v>
      </c>
      <c r="B185" s="27" t="s">
        <v>720</v>
      </c>
      <c r="C185" s="27" t="s">
        <v>765</v>
      </c>
      <c r="D185" s="27" t="s">
        <v>766</v>
      </c>
      <c r="E185" s="27" t="s">
        <v>552</v>
      </c>
      <c r="F185" s="40">
        <v>81.799130000000005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f t="shared" si="17"/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81.799130000000005</v>
      </c>
      <c r="S185" s="40">
        <v>0</v>
      </c>
    </row>
    <row r="186" spans="1:19" outlineLevel="2">
      <c r="A186" s="27" t="s">
        <v>719</v>
      </c>
      <c r="B186" s="27" t="s">
        <v>720</v>
      </c>
      <c r="C186" s="27" t="s">
        <v>767</v>
      </c>
      <c r="D186" s="27" t="s">
        <v>768</v>
      </c>
      <c r="E186" s="27" t="s">
        <v>579</v>
      </c>
      <c r="F186" s="40">
        <v>0.18185846153846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f t="shared" si="17"/>
        <v>0.18185846153846</v>
      </c>
      <c r="M186" s="40">
        <v>0.18185846153846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</row>
    <row r="187" spans="1:19" outlineLevel="2">
      <c r="A187" s="27" t="s">
        <v>719</v>
      </c>
      <c r="B187" s="27" t="s">
        <v>720</v>
      </c>
      <c r="C187" s="27" t="s">
        <v>769</v>
      </c>
      <c r="D187" s="27" t="s">
        <v>770</v>
      </c>
      <c r="E187" s="27" t="s">
        <v>579</v>
      </c>
      <c r="F187" s="40">
        <v>0.60118000000000005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f t="shared" si="17"/>
        <v>0.60118000000000005</v>
      </c>
      <c r="M187" s="40">
        <v>0.60118000000000005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</row>
    <row r="188" spans="1:19" outlineLevel="2">
      <c r="A188" s="27" t="s">
        <v>719</v>
      </c>
      <c r="B188" s="27" t="s">
        <v>720</v>
      </c>
      <c r="C188" s="27" t="s">
        <v>771</v>
      </c>
      <c r="D188" s="27" t="s">
        <v>772</v>
      </c>
      <c r="E188" s="27" t="s">
        <v>579</v>
      </c>
      <c r="F188" s="40">
        <v>1.7123076923100001E-3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f t="shared" si="17"/>
        <v>1.7123076923100001E-3</v>
      </c>
      <c r="M188" s="40">
        <v>1.7123076923100001E-3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</row>
    <row r="189" spans="1:19" outlineLevel="2">
      <c r="A189" s="27" t="s">
        <v>719</v>
      </c>
      <c r="B189" s="27" t="s">
        <v>720</v>
      </c>
      <c r="C189" s="27" t="s">
        <v>773</v>
      </c>
      <c r="D189" s="27" t="s">
        <v>774</v>
      </c>
      <c r="E189" s="27" t="s">
        <v>579</v>
      </c>
      <c r="F189" s="40">
        <v>1.21461538462E-3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f t="shared" si="17"/>
        <v>1.21461538462E-3</v>
      </c>
      <c r="M189" s="40">
        <v>1.21461538462E-3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</row>
    <row r="190" spans="1:19" outlineLevel="2">
      <c r="A190" s="27" t="s">
        <v>719</v>
      </c>
      <c r="B190" s="27" t="s">
        <v>720</v>
      </c>
      <c r="C190" s="27" t="s">
        <v>775</v>
      </c>
      <c r="D190" s="27" t="s">
        <v>776</v>
      </c>
      <c r="E190" s="27" t="s">
        <v>552</v>
      </c>
      <c r="F190" s="40">
        <v>526.85176999999999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f t="shared" si="17"/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526.85176999999999</v>
      </c>
      <c r="S190" s="40">
        <v>0</v>
      </c>
    </row>
    <row r="191" spans="1:19" outlineLevel="2">
      <c r="A191" s="27" t="s">
        <v>719</v>
      </c>
      <c r="B191" s="27" t="s">
        <v>720</v>
      </c>
      <c r="C191" s="27" t="s">
        <v>777</v>
      </c>
      <c r="D191" s="27" t="s">
        <v>778</v>
      </c>
      <c r="E191" s="27" t="s">
        <v>552</v>
      </c>
      <c r="F191" s="40">
        <v>17.985720000000001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f t="shared" si="17"/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17.985720000000001</v>
      </c>
      <c r="S191" s="40">
        <v>0</v>
      </c>
    </row>
    <row r="192" spans="1:19" outlineLevel="2">
      <c r="A192" s="27" t="s">
        <v>719</v>
      </c>
      <c r="B192" s="27" t="s">
        <v>720</v>
      </c>
      <c r="C192" s="27" t="s">
        <v>779</v>
      </c>
      <c r="D192" s="27" t="s">
        <v>780</v>
      </c>
      <c r="E192" s="27" t="s">
        <v>552</v>
      </c>
      <c r="F192" s="40">
        <v>70.546120000000002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f t="shared" si="17"/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70.546120000000002</v>
      </c>
      <c r="S192" s="40">
        <v>0</v>
      </c>
    </row>
    <row r="193" spans="1:19" outlineLevel="2">
      <c r="A193" s="27" t="s">
        <v>719</v>
      </c>
      <c r="B193" s="27" t="s">
        <v>720</v>
      </c>
      <c r="C193" s="27" t="s">
        <v>781</v>
      </c>
      <c r="D193" s="27" t="s">
        <v>782</v>
      </c>
      <c r="E193" s="27" t="s">
        <v>552</v>
      </c>
      <c r="F193" s="40">
        <v>115.02204999999999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f t="shared" si="17"/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115.02204999999999</v>
      </c>
      <c r="S193" s="40">
        <v>0</v>
      </c>
    </row>
    <row r="194" spans="1:19" outlineLevel="2">
      <c r="A194" s="27" t="s">
        <v>719</v>
      </c>
      <c r="B194" s="27" t="s">
        <v>720</v>
      </c>
      <c r="C194" s="27" t="s">
        <v>783</v>
      </c>
      <c r="D194" s="27" t="s">
        <v>784</v>
      </c>
      <c r="E194" s="27" t="s">
        <v>552</v>
      </c>
      <c r="F194" s="40">
        <v>27.546109999999999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f t="shared" si="17"/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27.546109999999999</v>
      </c>
      <c r="S194" s="40">
        <v>0</v>
      </c>
    </row>
    <row r="195" spans="1:19" outlineLevel="2">
      <c r="A195" s="27" t="s">
        <v>719</v>
      </c>
      <c r="B195" s="27" t="s">
        <v>720</v>
      </c>
      <c r="C195" s="27" t="s">
        <v>785</v>
      </c>
      <c r="D195" s="27" t="s">
        <v>786</v>
      </c>
      <c r="E195" s="27" t="s">
        <v>552</v>
      </c>
      <c r="F195" s="40">
        <v>3530.5834307692298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f t="shared" si="17"/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3530.5834307692298</v>
      </c>
      <c r="S195" s="40">
        <v>0</v>
      </c>
    </row>
    <row r="196" spans="1:19" outlineLevel="2">
      <c r="A196" s="27" t="s">
        <v>719</v>
      </c>
      <c r="B196" s="27" t="s">
        <v>720</v>
      </c>
      <c r="C196" s="27" t="s">
        <v>787</v>
      </c>
      <c r="D196" s="27" t="s">
        <v>788</v>
      </c>
      <c r="E196" s="27" t="s">
        <v>579</v>
      </c>
      <c r="F196" s="40">
        <v>5.7044615384620002E-2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f t="shared" si="17"/>
        <v>5.7044615384620002E-2</v>
      </c>
      <c r="M196" s="40">
        <v>5.7044615384620002E-2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</row>
    <row r="197" spans="1:19" outlineLevel="2">
      <c r="A197" s="27" t="s">
        <v>719</v>
      </c>
      <c r="B197" s="27" t="s">
        <v>720</v>
      </c>
      <c r="C197" s="27" t="s">
        <v>789</v>
      </c>
      <c r="D197" s="27" t="s">
        <v>790</v>
      </c>
      <c r="E197" s="27" t="s">
        <v>552</v>
      </c>
      <c r="F197" s="40">
        <v>23.667570000000001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f t="shared" si="17"/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23.667570000000001</v>
      </c>
      <c r="S197" s="40">
        <v>0</v>
      </c>
    </row>
    <row r="198" spans="1:19" outlineLevel="2">
      <c r="A198" s="27" t="s">
        <v>719</v>
      </c>
      <c r="B198" s="27" t="s">
        <v>720</v>
      </c>
      <c r="C198" s="27" t="s">
        <v>791</v>
      </c>
      <c r="D198" s="27" t="s">
        <v>792</v>
      </c>
      <c r="E198" s="27" t="s">
        <v>578</v>
      </c>
      <c r="F198" s="40">
        <v>0.51779076923077005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f t="shared" si="17"/>
        <v>0</v>
      </c>
      <c r="M198" s="40">
        <v>0</v>
      </c>
      <c r="N198" s="40">
        <v>0</v>
      </c>
      <c r="O198" s="40">
        <v>0.51779076923077005</v>
      </c>
      <c r="P198" s="40">
        <v>0</v>
      </c>
      <c r="Q198" s="40">
        <v>0</v>
      </c>
      <c r="R198" s="40">
        <v>0</v>
      </c>
      <c r="S198" s="40">
        <v>0</v>
      </c>
    </row>
    <row r="199" spans="1:19" outlineLevel="2">
      <c r="A199" s="27" t="s">
        <v>719</v>
      </c>
      <c r="B199" s="27" t="s">
        <v>720</v>
      </c>
      <c r="C199" s="27" t="s">
        <v>793</v>
      </c>
      <c r="D199" s="27" t="s">
        <v>794</v>
      </c>
      <c r="E199" s="27" t="s">
        <v>552</v>
      </c>
      <c r="F199" s="40">
        <v>1508.7507900000001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f t="shared" si="17"/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1508.7507900000001</v>
      </c>
      <c r="S199" s="40">
        <v>0</v>
      </c>
    </row>
    <row r="200" spans="1:19" outlineLevel="2">
      <c r="A200" s="27" t="s">
        <v>719</v>
      </c>
      <c r="B200" s="27" t="s">
        <v>720</v>
      </c>
      <c r="C200" s="27" t="s">
        <v>795</v>
      </c>
      <c r="D200" s="27" t="s">
        <v>796</v>
      </c>
      <c r="E200" s="27" t="s">
        <v>552</v>
      </c>
      <c r="F200" s="40">
        <v>3114.1890438461501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f t="shared" si="17"/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3114.1890438461501</v>
      </c>
      <c r="S200" s="40">
        <v>0</v>
      </c>
    </row>
    <row r="201" spans="1:19" outlineLevel="2">
      <c r="A201" s="27" t="s">
        <v>719</v>
      </c>
      <c r="B201" s="27" t="s">
        <v>720</v>
      </c>
      <c r="C201" s="27" t="s">
        <v>797</v>
      </c>
      <c r="D201" s="27" t="s">
        <v>798</v>
      </c>
      <c r="E201" s="27" t="s">
        <v>579</v>
      </c>
      <c r="F201" s="40">
        <v>0.43286846153845998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f t="shared" si="17"/>
        <v>0.43286846153845998</v>
      </c>
      <c r="M201" s="40">
        <v>0.43286846153845998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</row>
    <row r="202" spans="1:19" outlineLevel="2">
      <c r="A202" s="27" t="s">
        <v>719</v>
      </c>
      <c r="B202" s="27" t="s">
        <v>720</v>
      </c>
      <c r="C202" s="27" t="s">
        <v>799</v>
      </c>
      <c r="D202" s="27" t="s">
        <v>800</v>
      </c>
      <c r="E202" s="27" t="s">
        <v>552</v>
      </c>
      <c r="F202" s="40">
        <v>460.33192000000003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f t="shared" si="17"/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460.33192000000003</v>
      </c>
      <c r="S202" s="40">
        <v>0</v>
      </c>
    </row>
    <row r="203" spans="1:19" outlineLevel="2">
      <c r="A203" s="27" t="s">
        <v>719</v>
      </c>
      <c r="B203" s="27" t="s">
        <v>720</v>
      </c>
      <c r="C203" s="27" t="s">
        <v>801</v>
      </c>
      <c r="D203" s="27" t="s">
        <v>802</v>
      </c>
      <c r="E203" s="27" t="s">
        <v>552</v>
      </c>
      <c r="F203" s="40">
        <v>2563.5679700000001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f t="shared" si="17"/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2563.5679700000001</v>
      </c>
      <c r="S203" s="40">
        <v>0</v>
      </c>
    </row>
    <row r="204" spans="1:19" outlineLevel="2">
      <c r="A204" s="27" t="s">
        <v>719</v>
      </c>
      <c r="B204" s="27" t="s">
        <v>720</v>
      </c>
      <c r="C204" s="27" t="s">
        <v>803</v>
      </c>
      <c r="D204" s="27" t="s">
        <v>804</v>
      </c>
      <c r="E204" s="27" t="s">
        <v>552</v>
      </c>
      <c r="F204" s="40">
        <v>1186.5769499999999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f t="shared" si="17"/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1186.5769499999999</v>
      </c>
      <c r="S204" s="40">
        <v>0</v>
      </c>
    </row>
    <row r="205" spans="1:19" outlineLevel="2">
      <c r="A205" s="27" t="s">
        <v>719</v>
      </c>
      <c r="B205" s="27" t="s">
        <v>720</v>
      </c>
      <c r="C205" s="27" t="s">
        <v>805</v>
      </c>
      <c r="D205" s="27" t="s">
        <v>806</v>
      </c>
      <c r="E205" s="27" t="s">
        <v>552</v>
      </c>
      <c r="F205" s="40">
        <v>894.60586999999998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f t="shared" si="17"/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894.60586999999998</v>
      </c>
      <c r="S205" s="40">
        <v>0</v>
      </c>
    </row>
    <row r="206" spans="1:19" outlineLevel="2">
      <c r="A206" s="27" t="s">
        <v>719</v>
      </c>
      <c r="B206" s="27" t="s">
        <v>720</v>
      </c>
      <c r="C206" s="27" t="s">
        <v>807</v>
      </c>
      <c r="D206" s="27" t="s">
        <v>808</v>
      </c>
      <c r="E206" s="27" t="s">
        <v>552</v>
      </c>
      <c r="F206" s="40">
        <v>13.223100000000001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f t="shared" si="17"/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13.223100000000001</v>
      </c>
      <c r="S206" s="40">
        <v>0</v>
      </c>
    </row>
    <row r="207" spans="1:19" outlineLevel="2">
      <c r="A207" s="27" t="s">
        <v>719</v>
      </c>
      <c r="B207" s="27" t="s">
        <v>720</v>
      </c>
      <c r="C207" s="27" t="s">
        <v>809</v>
      </c>
      <c r="D207" s="27" t="s">
        <v>810</v>
      </c>
      <c r="E207" s="27" t="s">
        <v>552</v>
      </c>
      <c r="F207" s="40">
        <v>1541.96381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f t="shared" si="17"/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1541.96381</v>
      </c>
      <c r="S207" s="40">
        <v>0</v>
      </c>
    </row>
    <row r="208" spans="1:19" outlineLevel="2">
      <c r="A208" s="27" t="s">
        <v>719</v>
      </c>
      <c r="B208" s="27" t="s">
        <v>720</v>
      </c>
      <c r="C208" s="27" t="s">
        <v>811</v>
      </c>
      <c r="D208" s="27" t="s">
        <v>812</v>
      </c>
      <c r="E208" s="27" t="s">
        <v>552</v>
      </c>
      <c r="F208" s="40">
        <v>1658.4727700000001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f t="shared" si="17"/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1658.4727700000001</v>
      </c>
      <c r="S208" s="40">
        <v>0</v>
      </c>
    </row>
    <row r="209" spans="1:19" outlineLevel="2">
      <c r="A209" s="27" t="s">
        <v>719</v>
      </c>
      <c r="B209" s="27" t="s">
        <v>720</v>
      </c>
      <c r="C209" s="27" t="s">
        <v>813</v>
      </c>
      <c r="D209" s="27" t="s">
        <v>814</v>
      </c>
      <c r="E209" s="27" t="s">
        <v>552</v>
      </c>
      <c r="F209" s="40">
        <v>190.99912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f t="shared" si="17"/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190.99912</v>
      </c>
      <c r="S209" s="40">
        <v>0</v>
      </c>
    </row>
    <row r="210" spans="1:19" outlineLevel="2">
      <c r="A210" s="27" t="s">
        <v>719</v>
      </c>
      <c r="B210" s="27" t="s">
        <v>720</v>
      </c>
      <c r="C210" s="27" t="s">
        <v>815</v>
      </c>
      <c r="D210" s="27" t="s">
        <v>816</v>
      </c>
      <c r="E210" s="27" t="s">
        <v>552</v>
      </c>
      <c r="F210" s="40">
        <v>14.031599999999999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f t="shared" si="17"/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14.031599999999999</v>
      </c>
      <c r="S210" s="40">
        <v>0</v>
      </c>
    </row>
    <row r="211" spans="1:19" outlineLevel="2">
      <c r="A211" s="27" t="s">
        <v>719</v>
      </c>
      <c r="B211" s="27" t="s">
        <v>720</v>
      </c>
      <c r="C211" s="27" t="s">
        <v>817</v>
      </c>
      <c r="D211" s="27" t="s">
        <v>818</v>
      </c>
      <c r="E211" s="27" t="s">
        <v>552</v>
      </c>
      <c r="F211" s="40">
        <v>-27.3827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f t="shared" si="17"/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-27.3827</v>
      </c>
      <c r="S211" s="40">
        <v>0</v>
      </c>
    </row>
    <row r="212" spans="1:19" outlineLevel="2">
      <c r="A212" s="27" t="s">
        <v>719</v>
      </c>
      <c r="B212" s="27" t="s">
        <v>720</v>
      </c>
      <c r="C212" s="27" t="s">
        <v>819</v>
      </c>
      <c r="D212" s="27" t="s">
        <v>820</v>
      </c>
      <c r="E212" s="27" t="s">
        <v>579</v>
      </c>
      <c r="F212" s="40">
        <v>0.27860307692308001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f t="shared" si="17"/>
        <v>0.27860307692308001</v>
      </c>
      <c r="M212" s="40">
        <v>0.27860307692308001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</row>
    <row r="213" spans="1:19" outlineLevel="2">
      <c r="A213" s="27" t="s">
        <v>719</v>
      </c>
      <c r="B213" s="27" t="s">
        <v>720</v>
      </c>
      <c r="C213" s="27" t="s">
        <v>821</v>
      </c>
      <c r="D213" s="27" t="s">
        <v>822</v>
      </c>
      <c r="E213" s="27" t="s">
        <v>579</v>
      </c>
      <c r="F213" s="40">
        <v>2.7628461538459999E-2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f t="shared" si="17"/>
        <v>2.7628461538459999E-2</v>
      </c>
      <c r="M213" s="40">
        <v>2.7628461538459999E-2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</row>
    <row r="214" spans="1:19" outlineLevel="2">
      <c r="A214" s="27" t="s">
        <v>719</v>
      </c>
      <c r="B214" s="27" t="s">
        <v>720</v>
      </c>
      <c r="C214" s="27" t="s">
        <v>823</v>
      </c>
      <c r="D214" s="27" t="s">
        <v>824</v>
      </c>
      <c r="E214" s="27" t="s">
        <v>579</v>
      </c>
      <c r="F214" s="40">
        <v>4.1558492307692303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f t="shared" si="17"/>
        <v>4.1558492307692303</v>
      </c>
      <c r="M214" s="40">
        <v>4.1558492307692303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</row>
    <row r="215" spans="1:19" outlineLevel="2">
      <c r="A215" s="27" t="s">
        <v>719</v>
      </c>
      <c r="B215" s="27" t="s">
        <v>720</v>
      </c>
      <c r="C215" s="27" t="s">
        <v>825</v>
      </c>
      <c r="D215" s="27" t="s">
        <v>826</v>
      </c>
      <c r="E215" s="27" t="s">
        <v>579</v>
      </c>
      <c r="F215" s="40">
        <v>4.0846153846199997E-3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f t="shared" si="17"/>
        <v>4.0846153846199997E-3</v>
      </c>
      <c r="M215" s="40">
        <v>4.0846153846199997E-3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</row>
    <row r="216" spans="1:19" outlineLevel="2">
      <c r="A216" s="27" t="s">
        <v>719</v>
      </c>
      <c r="B216" s="27" t="s">
        <v>720</v>
      </c>
      <c r="C216" s="27" t="s">
        <v>827</v>
      </c>
      <c r="D216" s="27" t="s">
        <v>828</v>
      </c>
      <c r="E216" s="27" t="s">
        <v>552</v>
      </c>
      <c r="F216" s="40">
        <v>-992.52017384615306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f t="shared" si="17"/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-992.52017384615306</v>
      </c>
      <c r="S216" s="40">
        <v>0</v>
      </c>
    </row>
    <row r="217" spans="1:19" outlineLevel="2">
      <c r="A217" s="27" t="s">
        <v>719</v>
      </c>
      <c r="B217" s="27" t="s">
        <v>720</v>
      </c>
      <c r="C217" s="27" t="s">
        <v>829</v>
      </c>
      <c r="D217" s="27" t="s">
        <v>830</v>
      </c>
      <c r="E217" s="27" t="s">
        <v>552</v>
      </c>
      <c r="F217" s="40">
        <v>4.2194500000000001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f t="shared" si="17"/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4.2194500000000001</v>
      </c>
      <c r="S217" s="40">
        <v>0</v>
      </c>
    </row>
    <row r="218" spans="1:19" outlineLevel="2">
      <c r="A218" s="27" t="s">
        <v>719</v>
      </c>
      <c r="B218" s="27" t="s">
        <v>720</v>
      </c>
      <c r="C218" s="27" t="s">
        <v>831</v>
      </c>
      <c r="D218" s="27" t="s">
        <v>832</v>
      </c>
      <c r="E218" s="27" t="s">
        <v>552</v>
      </c>
      <c r="F218" s="40">
        <v>7.3594999999999997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f t="shared" si="17"/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7.3594999999999997</v>
      </c>
      <c r="S218" s="40">
        <v>0</v>
      </c>
    </row>
    <row r="219" spans="1:19" outlineLevel="2">
      <c r="A219" s="27" t="s">
        <v>719</v>
      </c>
      <c r="B219" s="27" t="s">
        <v>720</v>
      </c>
      <c r="C219" s="27" t="s">
        <v>833</v>
      </c>
      <c r="D219" s="27" t="s">
        <v>834</v>
      </c>
      <c r="E219" s="27" t="s">
        <v>552</v>
      </c>
      <c r="F219" s="40">
        <v>21.631540000000001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f t="shared" si="17"/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21.631540000000001</v>
      </c>
      <c r="S219" s="40">
        <v>0</v>
      </c>
    </row>
    <row r="220" spans="1:19" outlineLevel="2">
      <c r="A220" s="27" t="s">
        <v>719</v>
      </c>
      <c r="B220" s="27" t="s">
        <v>720</v>
      </c>
      <c r="C220" s="27" t="s">
        <v>835</v>
      </c>
      <c r="D220" s="27" t="s">
        <v>836</v>
      </c>
      <c r="E220" s="27" t="s">
        <v>552</v>
      </c>
      <c r="F220" s="40">
        <v>3581.3064399999998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f t="shared" si="17"/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3581.3064399999998</v>
      </c>
      <c r="S220" s="40">
        <v>0</v>
      </c>
    </row>
    <row r="221" spans="1:19" outlineLevel="2">
      <c r="A221" s="27" t="s">
        <v>719</v>
      </c>
      <c r="B221" s="27" t="s">
        <v>720</v>
      </c>
      <c r="C221" s="27" t="s">
        <v>837</v>
      </c>
      <c r="D221" s="27" t="s">
        <v>838</v>
      </c>
      <c r="E221" s="27" t="s">
        <v>552</v>
      </c>
      <c r="F221" s="40">
        <v>2910.0947700000002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f t="shared" si="17"/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2910.0947700000002</v>
      </c>
      <c r="S221" s="40">
        <v>0</v>
      </c>
    </row>
    <row r="222" spans="1:19" outlineLevel="2">
      <c r="A222" s="27" t="s">
        <v>719</v>
      </c>
      <c r="B222" s="27" t="s">
        <v>720</v>
      </c>
      <c r="C222" s="27" t="s">
        <v>839</v>
      </c>
      <c r="D222" s="27" t="s">
        <v>840</v>
      </c>
      <c r="E222" s="27" t="s">
        <v>552</v>
      </c>
      <c r="F222" s="40">
        <v>3026.0272500000001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f t="shared" si="17"/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3026.0272500000001</v>
      </c>
      <c r="S222" s="40">
        <v>0</v>
      </c>
    </row>
    <row r="223" spans="1:19" outlineLevel="2">
      <c r="A223" s="27" t="s">
        <v>719</v>
      </c>
      <c r="B223" s="27" t="s">
        <v>720</v>
      </c>
      <c r="C223" s="27" t="s">
        <v>841</v>
      </c>
      <c r="D223" s="27" t="s">
        <v>842</v>
      </c>
      <c r="E223" s="27" t="s">
        <v>552</v>
      </c>
      <c r="F223" s="40">
        <v>1547.34629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f t="shared" si="17"/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1547.34629</v>
      </c>
      <c r="S223" s="40">
        <v>0</v>
      </c>
    </row>
    <row r="224" spans="1:19" outlineLevel="2">
      <c r="A224" s="27" t="s">
        <v>719</v>
      </c>
      <c r="B224" s="27" t="s">
        <v>720</v>
      </c>
      <c r="C224" s="27" t="s">
        <v>843</v>
      </c>
      <c r="D224" s="27" t="s">
        <v>844</v>
      </c>
      <c r="E224" s="27" t="s">
        <v>552</v>
      </c>
      <c r="F224" s="40">
        <v>284.66932000000003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f t="shared" si="17"/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284.66932000000003</v>
      </c>
      <c r="S224" s="40">
        <v>0</v>
      </c>
    </row>
    <row r="225" spans="1:19" outlineLevel="2">
      <c r="A225" s="27" t="s">
        <v>719</v>
      </c>
      <c r="B225" s="27" t="s">
        <v>720</v>
      </c>
      <c r="C225" s="27" t="s">
        <v>845</v>
      </c>
      <c r="D225" s="27" t="s">
        <v>846</v>
      </c>
      <c r="E225" s="27" t="s">
        <v>552</v>
      </c>
      <c r="F225" s="40">
        <v>-0.50904000000000005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f t="shared" si="17"/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-0.50904000000000005</v>
      </c>
      <c r="S225" s="40">
        <v>0</v>
      </c>
    </row>
    <row r="226" spans="1:19" outlineLevel="2">
      <c r="A226" s="27" t="s">
        <v>719</v>
      </c>
      <c r="B226" s="27" t="s">
        <v>720</v>
      </c>
      <c r="C226" s="27" t="s">
        <v>847</v>
      </c>
      <c r="D226" s="27" t="s">
        <v>848</v>
      </c>
      <c r="E226" s="27" t="s">
        <v>552</v>
      </c>
      <c r="F226" s="40">
        <v>1226.7338999999999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f t="shared" si="17"/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1226.7338999999999</v>
      </c>
      <c r="S226" s="40">
        <v>0</v>
      </c>
    </row>
    <row r="227" spans="1:19" outlineLevel="2">
      <c r="A227" s="27" t="s">
        <v>719</v>
      </c>
      <c r="B227" s="27" t="s">
        <v>720</v>
      </c>
      <c r="C227" s="27" t="s">
        <v>849</v>
      </c>
      <c r="D227" s="27" t="s">
        <v>850</v>
      </c>
      <c r="E227" s="27" t="s">
        <v>552</v>
      </c>
      <c r="F227" s="40">
        <v>2561.6680200000001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f t="shared" si="17"/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2561.6680200000001</v>
      </c>
      <c r="S227" s="40">
        <v>0</v>
      </c>
    </row>
    <row r="228" spans="1:19" outlineLevel="2">
      <c r="A228" s="27" t="s">
        <v>719</v>
      </c>
      <c r="B228" s="27" t="s">
        <v>720</v>
      </c>
      <c r="C228" s="27" t="s">
        <v>851</v>
      </c>
      <c r="D228" s="27" t="s">
        <v>852</v>
      </c>
      <c r="E228" s="27" t="s">
        <v>552</v>
      </c>
      <c r="F228" s="40">
        <v>230.1515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f t="shared" si="17"/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230.1515</v>
      </c>
      <c r="S228" s="40">
        <v>0</v>
      </c>
    </row>
    <row r="229" spans="1:19" outlineLevel="2">
      <c r="A229" s="27" t="s">
        <v>719</v>
      </c>
      <c r="B229" s="27" t="s">
        <v>720</v>
      </c>
      <c r="C229" s="27" t="s">
        <v>853</v>
      </c>
      <c r="D229" s="27" t="s">
        <v>854</v>
      </c>
      <c r="E229" s="27" t="s">
        <v>552</v>
      </c>
      <c r="F229" s="40">
        <v>51.263379999999998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f t="shared" si="17"/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51.263379999999998</v>
      </c>
      <c r="S229" s="40">
        <v>0</v>
      </c>
    </row>
    <row r="230" spans="1:19" outlineLevel="2">
      <c r="A230" s="27" t="s">
        <v>719</v>
      </c>
      <c r="B230" s="27" t="s">
        <v>720</v>
      </c>
      <c r="C230" s="27" t="s">
        <v>855</v>
      </c>
      <c r="D230" s="27" t="s">
        <v>856</v>
      </c>
      <c r="E230" s="27" t="s">
        <v>552</v>
      </c>
      <c r="F230" s="40">
        <v>54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f t="shared" si="17"/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54</v>
      </c>
      <c r="S230" s="40">
        <v>0</v>
      </c>
    </row>
    <row r="231" spans="1:19" outlineLevel="2">
      <c r="A231" s="27" t="s">
        <v>719</v>
      </c>
      <c r="B231" s="27" t="s">
        <v>720</v>
      </c>
      <c r="C231" s="27" t="s">
        <v>857</v>
      </c>
      <c r="D231" s="27" t="s">
        <v>858</v>
      </c>
      <c r="E231" s="27" t="s">
        <v>552</v>
      </c>
      <c r="F231" s="40">
        <v>88.703429999999997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f t="shared" si="17"/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88.703429999999997</v>
      </c>
      <c r="S231" s="40">
        <v>0</v>
      </c>
    </row>
    <row r="232" spans="1:19" outlineLevel="2">
      <c r="A232" s="27" t="s">
        <v>719</v>
      </c>
      <c r="B232" s="27" t="s">
        <v>720</v>
      </c>
      <c r="C232" s="27" t="s">
        <v>859</v>
      </c>
      <c r="D232" s="27" t="s">
        <v>860</v>
      </c>
      <c r="E232" s="27" t="s">
        <v>552</v>
      </c>
      <c r="F232" s="40">
        <v>129.03778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f t="shared" si="17"/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129.03778</v>
      </c>
      <c r="S232" s="40">
        <v>0</v>
      </c>
    </row>
    <row r="233" spans="1:19" outlineLevel="2">
      <c r="A233" s="27" t="s">
        <v>719</v>
      </c>
      <c r="B233" s="27" t="s">
        <v>720</v>
      </c>
      <c r="C233" s="27" t="s">
        <v>861</v>
      </c>
      <c r="D233" s="27" t="s">
        <v>862</v>
      </c>
      <c r="E233" s="27" t="s">
        <v>578</v>
      </c>
      <c r="F233" s="40">
        <v>2.4458969230769201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f t="shared" si="17"/>
        <v>0</v>
      </c>
      <c r="M233" s="40">
        <v>0</v>
      </c>
      <c r="N233" s="40">
        <v>0</v>
      </c>
      <c r="O233" s="40">
        <v>2.4458969230769201</v>
      </c>
      <c r="P233" s="40">
        <v>0</v>
      </c>
      <c r="Q233" s="40">
        <v>0</v>
      </c>
      <c r="R233" s="40">
        <v>0</v>
      </c>
      <c r="S233" s="40">
        <v>0</v>
      </c>
    </row>
    <row r="234" spans="1:19" outlineLevel="2">
      <c r="A234" s="27" t="s">
        <v>719</v>
      </c>
      <c r="B234" s="27" t="s">
        <v>720</v>
      </c>
      <c r="C234" s="27" t="s">
        <v>863</v>
      </c>
      <c r="D234" s="27" t="s">
        <v>864</v>
      </c>
      <c r="E234" s="27" t="s">
        <v>579</v>
      </c>
      <c r="F234" s="40">
        <v>0.31914769230769002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f t="shared" si="17"/>
        <v>0.31914769230769002</v>
      </c>
      <c r="M234" s="40">
        <v>0.31914769230769002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</row>
    <row r="235" spans="1:19" outlineLevel="2">
      <c r="A235" s="27" t="s">
        <v>719</v>
      </c>
      <c r="B235" s="27" t="s">
        <v>720</v>
      </c>
      <c r="C235" s="27" t="s">
        <v>865</v>
      </c>
      <c r="D235" s="27" t="s">
        <v>866</v>
      </c>
      <c r="E235" s="27" t="s">
        <v>579</v>
      </c>
      <c r="F235" s="40">
        <v>3.3796376923076901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f t="shared" si="17"/>
        <v>3.3796376923076901</v>
      </c>
      <c r="M235" s="40">
        <v>3.3796376923076901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</row>
    <row r="236" spans="1:19" outlineLevel="2">
      <c r="A236" s="27" t="s">
        <v>719</v>
      </c>
      <c r="B236" s="27" t="s">
        <v>720</v>
      </c>
      <c r="C236" s="27" t="s">
        <v>867</v>
      </c>
      <c r="D236" s="27" t="s">
        <v>868</v>
      </c>
      <c r="E236" s="27" t="s">
        <v>579</v>
      </c>
      <c r="F236" s="40">
        <v>8.8480392307692295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f t="shared" si="17"/>
        <v>8.8480392307692295</v>
      </c>
      <c r="M236" s="40">
        <v>8.8480392307692295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</row>
    <row r="237" spans="1:19" outlineLevel="2">
      <c r="A237" s="27" t="s">
        <v>719</v>
      </c>
      <c r="B237" s="27" t="s">
        <v>720</v>
      </c>
      <c r="C237" s="27" t="s">
        <v>869</v>
      </c>
      <c r="D237" s="27" t="s">
        <v>870</v>
      </c>
      <c r="E237" s="27" t="s">
        <v>579</v>
      </c>
      <c r="F237" s="40">
        <v>3.8287692307689997E-2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f t="shared" si="17"/>
        <v>3.8287692307689997E-2</v>
      </c>
      <c r="M237" s="40">
        <v>3.8287692307689997E-2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</row>
    <row r="238" spans="1:19" outlineLevel="2">
      <c r="A238" s="27" t="s">
        <v>719</v>
      </c>
      <c r="B238" s="27" t="s">
        <v>720</v>
      </c>
      <c r="C238" s="27" t="s">
        <v>871</v>
      </c>
      <c r="D238" s="27" t="s">
        <v>872</v>
      </c>
      <c r="E238" s="27" t="s">
        <v>552</v>
      </c>
      <c r="F238" s="40">
        <v>560.88953000000004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f t="shared" si="17"/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560.88953000000004</v>
      </c>
      <c r="S238" s="40">
        <v>0</v>
      </c>
    </row>
    <row r="239" spans="1:19" outlineLevel="2">
      <c r="A239" s="27" t="s">
        <v>719</v>
      </c>
      <c r="B239" s="27" t="s">
        <v>720</v>
      </c>
      <c r="C239" s="27" t="s">
        <v>873</v>
      </c>
      <c r="D239" s="27" t="s">
        <v>874</v>
      </c>
      <c r="E239" s="27" t="s">
        <v>552</v>
      </c>
      <c r="F239" s="40">
        <v>76.331549999999993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f t="shared" si="17"/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76.331549999999993</v>
      </c>
      <c r="S239" s="40">
        <v>0</v>
      </c>
    </row>
    <row r="240" spans="1:19" outlineLevel="2">
      <c r="A240" s="27" t="s">
        <v>719</v>
      </c>
      <c r="B240" s="27" t="s">
        <v>720</v>
      </c>
      <c r="C240" s="27" t="s">
        <v>875</v>
      </c>
      <c r="D240" s="27" t="s">
        <v>876</v>
      </c>
      <c r="E240" s="27" t="s">
        <v>552</v>
      </c>
      <c r="F240" s="40">
        <v>7051.2650553846097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f t="shared" si="17"/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7051.2650553846097</v>
      </c>
      <c r="S240" s="40">
        <v>0</v>
      </c>
    </row>
    <row r="241" spans="1:19" outlineLevel="2">
      <c r="A241" s="27" t="s">
        <v>719</v>
      </c>
      <c r="B241" s="27" t="s">
        <v>720</v>
      </c>
      <c r="C241" s="27" t="s">
        <v>877</v>
      </c>
      <c r="D241" s="27" t="s">
        <v>878</v>
      </c>
      <c r="E241" s="27" t="s">
        <v>552</v>
      </c>
      <c r="F241" s="40">
        <v>2461.4326876923001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f t="shared" si="17"/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2461.4326876923001</v>
      </c>
      <c r="S241" s="40">
        <v>0</v>
      </c>
    </row>
    <row r="242" spans="1:19" outlineLevel="2">
      <c r="A242" s="27" t="s">
        <v>719</v>
      </c>
      <c r="B242" s="27" t="s">
        <v>720</v>
      </c>
      <c r="C242" s="27" t="s">
        <v>879</v>
      </c>
      <c r="D242" s="27" t="s">
        <v>880</v>
      </c>
      <c r="E242" s="27" t="s">
        <v>552</v>
      </c>
      <c r="F242" s="40">
        <v>445.94877000000002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f t="shared" si="17"/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445.94877000000002</v>
      </c>
      <c r="S242" s="40">
        <v>0</v>
      </c>
    </row>
    <row r="243" spans="1:19" outlineLevel="2">
      <c r="A243" s="27" t="s">
        <v>719</v>
      </c>
      <c r="B243" s="27" t="s">
        <v>720</v>
      </c>
      <c r="C243" s="27" t="s">
        <v>881</v>
      </c>
      <c r="D243" s="27" t="s">
        <v>882</v>
      </c>
      <c r="E243" s="27" t="s">
        <v>552</v>
      </c>
      <c r="F243" s="40">
        <v>146.02239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f t="shared" si="17"/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146.02239</v>
      </c>
      <c r="S243" s="40">
        <v>0</v>
      </c>
    </row>
    <row r="244" spans="1:19" outlineLevel="2">
      <c r="A244" s="27" t="s">
        <v>719</v>
      </c>
      <c r="B244" s="27" t="s">
        <v>720</v>
      </c>
      <c r="C244" s="27" t="s">
        <v>883</v>
      </c>
      <c r="D244" s="27" t="s">
        <v>884</v>
      </c>
      <c r="E244" s="27" t="s">
        <v>552</v>
      </c>
      <c r="F244" s="40">
        <v>-344236.26116307598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f t="shared" si="17"/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-344236.26116307598</v>
      </c>
      <c r="S244" s="40">
        <v>0</v>
      </c>
    </row>
    <row r="245" spans="1:19" outlineLevel="2">
      <c r="A245" s="27" t="s">
        <v>719</v>
      </c>
      <c r="B245" s="27" t="s">
        <v>720</v>
      </c>
      <c r="C245" s="27" t="s">
        <v>885</v>
      </c>
      <c r="D245" s="27" t="s">
        <v>886</v>
      </c>
      <c r="E245" s="27" t="s">
        <v>552</v>
      </c>
      <c r="F245" s="40">
        <v>1.8589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f t="shared" ref="L245:L308" si="18">M245+P245</f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1.8589</v>
      </c>
      <c r="S245" s="40">
        <v>0</v>
      </c>
    </row>
    <row r="246" spans="1:19" outlineLevel="2">
      <c r="A246" s="27" t="s">
        <v>719</v>
      </c>
      <c r="B246" s="27" t="s">
        <v>720</v>
      </c>
      <c r="C246" s="27" t="s">
        <v>887</v>
      </c>
      <c r="D246" s="27" t="s">
        <v>888</v>
      </c>
      <c r="E246" s="27" t="s">
        <v>552</v>
      </c>
      <c r="F246" s="40">
        <v>22.846060000000001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f t="shared" si="18"/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22.846060000000001</v>
      </c>
      <c r="S246" s="40">
        <v>0</v>
      </c>
    </row>
    <row r="247" spans="1:19" outlineLevel="2">
      <c r="A247" s="27" t="s">
        <v>719</v>
      </c>
      <c r="B247" s="27" t="s">
        <v>720</v>
      </c>
      <c r="C247" s="27" t="s">
        <v>889</v>
      </c>
      <c r="D247" s="27" t="s">
        <v>890</v>
      </c>
      <c r="E247" s="27" t="s">
        <v>578</v>
      </c>
      <c r="F247" s="40">
        <v>0.42455769230769003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f t="shared" si="18"/>
        <v>0</v>
      </c>
      <c r="M247" s="40">
        <v>0</v>
      </c>
      <c r="N247" s="40">
        <v>0</v>
      </c>
      <c r="O247" s="40">
        <v>0.42455769230769003</v>
      </c>
      <c r="P247" s="40">
        <v>0</v>
      </c>
      <c r="Q247" s="40">
        <v>0</v>
      </c>
      <c r="R247" s="40">
        <v>0</v>
      </c>
      <c r="S247" s="40">
        <v>0</v>
      </c>
    </row>
    <row r="248" spans="1:19" outlineLevel="2">
      <c r="A248" s="27" t="s">
        <v>719</v>
      </c>
      <c r="B248" s="27" t="s">
        <v>720</v>
      </c>
      <c r="C248" s="27" t="s">
        <v>891</v>
      </c>
      <c r="D248" s="27" t="s">
        <v>892</v>
      </c>
      <c r="E248" s="27" t="s">
        <v>578</v>
      </c>
      <c r="F248" s="40">
        <v>1.7841800000000001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f t="shared" si="18"/>
        <v>0</v>
      </c>
      <c r="M248" s="40">
        <v>0</v>
      </c>
      <c r="N248" s="40">
        <v>0</v>
      </c>
      <c r="O248" s="40">
        <v>1.7841800000000001</v>
      </c>
      <c r="P248" s="40">
        <v>0</v>
      </c>
      <c r="Q248" s="40">
        <v>0</v>
      </c>
      <c r="R248" s="40">
        <v>0</v>
      </c>
      <c r="S248" s="40">
        <v>0</v>
      </c>
    </row>
    <row r="249" spans="1:19" outlineLevel="2">
      <c r="A249" s="27" t="s">
        <v>719</v>
      </c>
      <c r="B249" s="27" t="s">
        <v>720</v>
      </c>
      <c r="C249" s="27" t="s">
        <v>893</v>
      </c>
      <c r="D249" s="27" t="s">
        <v>894</v>
      </c>
      <c r="E249" s="27" t="s">
        <v>578</v>
      </c>
      <c r="F249" s="40">
        <v>1.7841800000000001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f t="shared" si="18"/>
        <v>0</v>
      </c>
      <c r="M249" s="40">
        <v>0</v>
      </c>
      <c r="N249" s="40">
        <v>0</v>
      </c>
      <c r="O249" s="40">
        <v>1.7841800000000001</v>
      </c>
      <c r="P249" s="40">
        <v>0</v>
      </c>
      <c r="Q249" s="40">
        <v>0</v>
      </c>
      <c r="R249" s="40">
        <v>0</v>
      </c>
      <c r="S249" s="40">
        <v>0</v>
      </c>
    </row>
    <row r="250" spans="1:19" outlineLevel="2">
      <c r="A250" s="27" t="s">
        <v>719</v>
      </c>
      <c r="B250" s="27" t="s">
        <v>720</v>
      </c>
      <c r="C250" s="27" t="s">
        <v>895</v>
      </c>
      <c r="D250" s="27" t="s">
        <v>896</v>
      </c>
      <c r="E250" s="27" t="s">
        <v>578</v>
      </c>
      <c r="F250" s="40">
        <v>1.87251923076923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f t="shared" si="18"/>
        <v>0</v>
      </c>
      <c r="M250" s="40">
        <v>0</v>
      </c>
      <c r="N250" s="40">
        <v>0</v>
      </c>
      <c r="O250" s="40">
        <v>1.87251923076923</v>
      </c>
      <c r="P250" s="40">
        <v>0</v>
      </c>
      <c r="Q250" s="40">
        <v>0</v>
      </c>
      <c r="R250" s="40">
        <v>0</v>
      </c>
      <c r="S250" s="40">
        <v>0</v>
      </c>
    </row>
    <row r="251" spans="1:19" outlineLevel="2">
      <c r="A251" s="27" t="s">
        <v>719</v>
      </c>
      <c r="B251" s="27" t="s">
        <v>720</v>
      </c>
      <c r="C251" s="27" t="s">
        <v>897</v>
      </c>
      <c r="D251" s="27" t="s">
        <v>898</v>
      </c>
      <c r="E251" s="27" t="s">
        <v>578</v>
      </c>
      <c r="F251" s="40">
        <v>7.2103230769230802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f t="shared" si="18"/>
        <v>0</v>
      </c>
      <c r="M251" s="40">
        <v>0</v>
      </c>
      <c r="N251" s="40">
        <v>0</v>
      </c>
      <c r="O251" s="40">
        <v>7.2103230769230802</v>
      </c>
      <c r="P251" s="40">
        <v>0</v>
      </c>
      <c r="Q251" s="40">
        <v>0</v>
      </c>
      <c r="R251" s="40">
        <v>0</v>
      </c>
      <c r="S251" s="40">
        <v>0</v>
      </c>
    </row>
    <row r="252" spans="1:19" outlineLevel="2">
      <c r="A252" s="27" t="s">
        <v>719</v>
      </c>
      <c r="B252" s="27" t="s">
        <v>720</v>
      </c>
      <c r="C252" s="27" t="s">
        <v>899</v>
      </c>
      <c r="D252" s="27" t="s">
        <v>890</v>
      </c>
      <c r="E252" s="27" t="s">
        <v>578</v>
      </c>
      <c r="F252" s="40">
        <v>1.8119407692307701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f t="shared" si="18"/>
        <v>0</v>
      </c>
      <c r="M252" s="40">
        <v>0</v>
      </c>
      <c r="N252" s="40">
        <v>0</v>
      </c>
      <c r="O252" s="40">
        <v>1.8119407692307701</v>
      </c>
      <c r="P252" s="40">
        <v>0</v>
      </c>
      <c r="Q252" s="40">
        <v>0</v>
      </c>
      <c r="R252" s="40">
        <v>0</v>
      </c>
      <c r="S252" s="40">
        <v>0</v>
      </c>
    </row>
    <row r="253" spans="1:19" outlineLevel="2">
      <c r="A253" s="27" t="s">
        <v>719</v>
      </c>
      <c r="B253" s="27" t="s">
        <v>720</v>
      </c>
      <c r="C253" s="27" t="s">
        <v>900</v>
      </c>
      <c r="D253" s="27" t="s">
        <v>892</v>
      </c>
      <c r="E253" s="27" t="s">
        <v>578</v>
      </c>
      <c r="F253" s="40">
        <v>1.5724223076923101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f t="shared" si="18"/>
        <v>0</v>
      </c>
      <c r="M253" s="40">
        <v>0</v>
      </c>
      <c r="N253" s="40">
        <v>0</v>
      </c>
      <c r="O253" s="40">
        <v>1.5724223076923101</v>
      </c>
      <c r="P253" s="40">
        <v>0</v>
      </c>
      <c r="Q253" s="40">
        <v>0</v>
      </c>
      <c r="R253" s="40">
        <v>0</v>
      </c>
      <c r="S253" s="40">
        <v>0</v>
      </c>
    </row>
    <row r="254" spans="1:19" outlineLevel="2">
      <c r="A254" s="27" t="s">
        <v>719</v>
      </c>
      <c r="B254" s="27" t="s">
        <v>720</v>
      </c>
      <c r="C254" s="27" t="s">
        <v>901</v>
      </c>
      <c r="D254" s="27" t="s">
        <v>894</v>
      </c>
      <c r="E254" s="27" t="s">
        <v>578</v>
      </c>
      <c r="F254" s="40">
        <v>1.0123723076923099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f t="shared" si="18"/>
        <v>0</v>
      </c>
      <c r="M254" s="40">
        <v>0</v>
      </c>
      <c r="N254" s="40">
        <v>0</v>
      </c>
      <c r="O254" s="40">
        <v>1.0123723076923099</v>
      </c>
      <c r="P254" s="40">
        <v>0</v>
      </c>
      <c r="Q254" s="40">
        <v>0</v>
      </c>
      <c r="R254" s="40">
        <v>0</v>
      </c>
      <c r="S254" s="40">
        <v>0</v>
      </c>
    </row>
    <row r="255" spans="1:19" outlineLevel="2">
      <c r="A255" s="27" t="s">
        <v>719</v>
      </c>
      <c r="B255" s="27" t="s">
        <v>720</v>
      </c>
      <c r="C255" s="27" t="s">
        <v>902</v>
      </c>
      <c r="D255" s="27" t="s">
        <v>896</v>
      </c>
      <c r="E255" s="27" t="s">
        <v>578</v>
      </c>
      <c r="F255" s="40">
        <v>16.191172307692302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f t="shared" si="18"/>
        <v>0</v>
      </c>
      <c r="M255" s="40">
        <v>0</v>
      </c>
      <c r="N255" s="40">
        <v>0</v>
      </c>
      <c r="O255" s="40">
        <v>16.191172307692302</v>
      </c>
      <c r="P255" s="40">
        <v>0</v>
      </c>
      <c r="Q255" s="40">
        <v>0</v>
      </c>
      <c r="R255" s="40">
        <v>0</v>
      </c>
      <c r="S255" s="40">
        <v>0</v>
      </c>
    </row>
    <row r="256" spans="1:19" outlineLevel="2">
      <c r="A256" s="27" t="s">
        <v>719</v>
      </c>
      <c r="B256" s="27" t="s">
        <v>720</v>
      </c>
      <c r="C256" s="27" t="s">
        <v>903</v>
      </c>
      <c r="D256" s="27" t="s">
        <v>904</v>
      </c>
      <c r="E256" s="27" t="s">
        <v>552</v>
      </c>
      <c r="F256" s="40">
        <v>48.278149999999997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f t="shared" si="18"/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48.278149999999997</v>
      </c>
      <c r="S256" s="40">
        <v>0</v>
      </c>
    </row>
    <row r="257" spans="1:19" outlineLevel="2">
      <c r="A257" s="27" t="s">
        <v>719</v>
      </c>
      <c r="B257" s="27" t="s">
        <v>720</v>
      </c>
      <c r="C257" s="27" t="s">
        <v>905</v>
      </c>
      <c r="D257" s="27" t="s">
        <v>906</v>
      </c>
      <c r="E257" s="27" t="s">
        <v>552</v>
      </c>
      <c r="F257" s="40">
        <v>3306.2718399999999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f t="shared" si="18"/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3306.2718399999999</v>
      </c>
      <c r="S257" s="40">
        <v>0</v>
      </c>
    </row>
    <row r="258" spans="1:19" outlineLevel="2">
      <c r="A258" s="27" t="s">
        <v>719</v>
      </c>
      <c r="B258" s="27" t="s">
        <v>720</v>
      </c>
      <c r="C258" s="27" t="s">
        <v>907</v>
      </c>
      <c r="D258" s="27" t="s">
        <v>908</v>
      </c>
      <c r="E258" s="27" t="s">
        <v>552</v>
      </c>
      <c r="F258" s="40">
        <v>3059.7789899999998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f t="shared" si="18"/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3059.7789899999998</v>
      </c>
      <c r="S258" s="40">
        <v>0</v>
      </c>
    </row>
    <row r="259" spans="1:19" outlineLevel="2">
      <c r="A259" s="27" t="s">
        <v>719</v>
      </c>
      <c r="B259" s="27" t="s">
        <v>720</v>
      </c>
      <c r="C259" s="27" t="s">
        <v>909</v>
      </c>
      <c r="D259" s="27" t="s">
        <v>910</v>
      </c>
      <c r="E259" s="27" t="s">
        <v>552</v>
      </c>
      <c r="F259" s="40">
        <v>2347.3112900000001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f t="shared" si="18"/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2347.3112900000001</v>
      </c>
      <c r="S259" s="40">
        <v>0</v>
      </c>
    </row>
    <row r="260" spans="1:19" outlineLevel="2">
      <c r="A260" s="27" t="s">
        <v>719</v>
      </c>
      <c r="B260" s="27" t="s">
        <v>720</v>
      </c>
      <c r="C260" s="27" t="s">
        <v>911</v>
      </c>
      <c r="D260" s="27" t="s">
        <v>912</v>
      </c>
      <c r="E260" s="27" t="s">
        <v>552</v>
      </c>
      <c r="F260" s="40">
        <v>65.005750000000006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f t="shared" si="18"/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65.005750000000006</v>
      </c>
      <c r="S260" s="40">
        <v>0</v>
      </c>
    </row>
    <row r="261" spans="1:19" outlineLevel="2">
      <c r="A261" s="27" t="s">
        <v>719</v>
      </c>
      <c r="B261" s="27" t="s">
        <v>720</v>
      </c>
      <c r="C261" s="27" t="s">
        <v>913</v>
      </c>
      <c r="D261" s="27" t="s">
        <v>914</v>
      </c>
      <c r="E261" s="27" t="s">
        <v>552</v>
      </c>
      <c r="F261" s="40">
        <v>222.54929000000001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f t="shared" si="18"/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222.54929000000001</v>
      </c>
      <c r="S261" s="40">
        <v>0</v>
      </c>
    </row>
    <row r="262" spans="1:19" outlineLevel="2">
      <c r="A262" s="27" t="s">
        <v>719</v>
      </c>
      <c r="B262" s="27" t="s">
        <v>720</v>
      </c>
      <c r="C262" s="27" t="s">
        <v>915</v>
      </c>
      <c r="D262" s="27" t="s">
        <v>916</v>
      </c>
      <c r="E262" s="27" t="s">
        <v>552</v>
      </c>
      <c r="F262" s="40">
        <v>1475.7383600000001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f t="shared" si="18"/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1475.7383600000001</v>
      </c>
      <c r="S262" s="40">
        <v>0</v>
      </c>
    </row>
    <row r="263" spans="1:19" outlineLevel="2">
      <c r="A263" s="27" t="s">
        <v>719</v>
      </c>
      <c r="B263" s="27" t="s">
        <v>720</v>
      </c>
      <c r="C263" s="27" t="s">
        <v>917</v>
      </c>
      <c r="D263" s="27" t="s">
        <v>918</v>
      </c>
      <c r="E263" s="27" t="s">
        <v>552</v>
      </c>
      <c r="F263" s="40">
        <v>3484.5932400000002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f t="shared" si="18"/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3484.5932400000002</v>
      </c>
      <c r="S263" s="40">
        <v>0</v>
      </c>
    </row>
    <row r="264" spans="1:19" outlineLevel="2">
      <c r="A264" s="27" t="s">
        <v>719</v>
      </c>
      <c r="B264" s="27" t="s">
        <v>720</v>
      </c>
      <c r="C264" s="27" t="s">
        <v>919</v>
      </c>
      <c r="D264" s="27" t="s">
        <v>920</v>
      </c>
      <c r="E264" s="27" t="s">
        <v>552</v>
      </c>
      <c r="F264" s="40">
        <v>59.976289999999999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f t="shared" si="18"/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59.976289999999999</v>
      </c>
      <c r="S264" s="40">
        <v>0</v>
      </c>
    </row>
    <row r="265" spans="1:19" outlineLevel="2">
      <c r="A265" s="27" t="s">
        <v>719</v>
      </c>
      <c r="B265" s="27" t="s">
        <v>720</v>
      </c>
      <c r="C265" s="27" t="s">
        <v>921</v>
      </c>
      <c r="D265" s="27" t="s">
        <v>922</v>
      </c>
      <c r="E265" s="27" t="s">
        <v>552</v>
      </c>
      <c r="F265" s="40">
        <v>50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f t="shared" si="18"/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50</v>
      </c>
      <c r="S265" s="40">
        <v>0</v>
      </c>
    </row>
    <row r="266" spans="1:19" outlineLevel="2">
      <c r="A266" s="27" t="s">
        <v>719</v>
      </c>
      <c r="B266" s="27" t="s">
        <v>720</v>
      </c>
      <c r="C266" s="27" t="s">
        <v>923</v>
      </c>
      <c r="D266" s="27" t="s">
        <v>924</v>
      </c>
      <c r="E266" s="27" t="s">
        <v>552</v>
      </c>
      <c r="F266" s="40">
        <v>67.378190000000004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f t="shared" si="18"/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67.378190000000004</v>
      </c>
      <c r="S266" s="40">
        <v>0</v>
      </c>
    </row>
    <row r="267" spans="1:19" outlineLevel="2">
      <c r="A267" s="27" t="s">
        <v>719</v>
      </c>
      <c r="B267" s="27" t="s">
        <v>720</v>
      </c>
      <c r="C267" s="27" t="s">
        <v>925</v>
      </c>
      <c r="D267" s="27" t="s">
        <v>926</v>
      </c>
      <c r="E267" s="27" t="s">
        <v>552</v>
      </c>
      <c r="F267" s="40">
        <v>102.7296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f t="shared" si="18"/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102.7296</v>
      </c>
      <c r="S267" s="40">
        <v>0</v>
      </c>
    </row>
    <row r="268" spans="1:19" outlineLevel="2">
      <c r="A268" s="27" t="s">
        <v>719</v>
      </c>
      <c r="B268" s="27" t="s">
        <v>720</v>
      </c>
      <c r="C268" s="27" t="s">
        <v>927</v>
      </c>
      <c r="D268" s="27" t="s">
        <v>874</v>
      </c>
      <c r="E268" s="27" t="s">
        <v>552</v>
      </c>
      <c r="F268" s="40">
        <v>943.91087000000005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f t="shared" si="18"/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943.91087000000005</v>
      </c>
      <c r="S268" s="40">
        <v>0</v>
      </c>
    </row>
    <row r="269" spans="1:19" outlineLevel="2">
      <c r="A269" s="27" t="s">
        <v>719</v>
      </c>
      <c r="B269" s="27" t="s">
        <v>720</v>
      </c>
      <c r="C269" s="27" t="s">
        <v>928</v>
      </c>
      <c r="D269" s="27" t="s">
        <v>880</v>
      </c>
      <c r="E269" s="27" t="s">
        <v>552</v>
      </c>
      <c r="F269" s="40">
        <v>1967.19092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f t="shared" si="18"/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1967.19092</v>
      </c>
      <c r="S269" s="40">
        <v>0</v>
      </c>
    </row>
    <row r="270" spans="1:19" outlineLevel="2">
      <c r="A270" s="27" t="s">
        <v>719</v>
      </c>
      <c r="B270" s="27" t="s">
        <v>720</v>
      </c>
      <c r="C270" s="27" t="s">
        <v>929</v>
      </c>
      <c r="D270" s="27" t="s">
        <v>882</v>
      </c>
      <c r="E270" s="27" t="s">
        <v>552</v>
      </c>
      <c r="F270" s="40">
        <v>420.56610000000001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f t="shared" si="18"/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420.56610000000001</v>
      </c>
      <c r="S270" s="40">
        <v>0</v>
      </c>
    </row>
    <row r="271" spans="1:19" outlineLevel="2">
      <c r="A271" s="27" t="s">
        <v>719</v>
      </c>
      <c r="B271" s="27" t="s">
        <v>720</v>
      </c>
      <c r="C271" s="27" t="s">
        <v>930</v>
      </c>
      <c r="D271" s="27" t="s">
        <v>931</v>
      </c>
      <c r="E271" s="27" t="s">
        <v>552</v>
      </c>
      <c r="F271" s="40">
        <v>104.62752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f t="shared" si="18"/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104.62752</v>
      </c>
      <c r="S271" s="40">
        <v>0</v>
      </c>
    </row>
    <row r="272" spans="1:19" outlineLevel="2">
      <c r="A272" s="27" t="s">
        <v>719</v>
      </c>
      <c r="B272" s="27" t="s">
        <v>720</v>
      </c>
      <c r="C272" s="27" t="s">
        <v>932</v>
      </c>
      <c r="D272" s="27" t="s">
        <v>933</v>
      </c>
      <c r="E272" s="27" t="s">
        <v>552</v>
      </c>
      <c r="F272" s="40">
        <v>35.638219999999997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f t="shared" si="18"/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35.638219999999997</v>
      </c>
      <c r="S272" s="40">
        <v>0</v>
      </c>
    </row>
    <row r="273" spans="1:19" outlineLevel="2">
      <c r="A273" s="27" t="s">
        <v>719</v>
      </c>
      <c r="B273" s="27" t="s">
        <v>720</v>
      </c>
      <c r="C273" s="27" t="s">
        <v>934</v>
      </c>
      <c r="D273" s="27" t="s">
        <v>935</v>
      </c>
      <c r="E273" s="27" t="s">
        <v>579</v>
      </c>
      <c r="F273" s="40">
        <v>2.0440492307692302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f t="shared" si="18"/>
        <v>2.0440492307692302</v>
      </c>
      <c r="M273" s="40">
        <v>2.0440492307692302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</row>
    <row r="274" spans="1:19" outlineLevel="2">
      <c r="A274" s="27" t="s">
        <v>719</v>
      </c>
      <c r="B274" s="27" t="s">
        <v>720</v>
      </c>
      <c r="C274" s="27" t="s">
        <v>936</v>
      </c>
      <c r="D274" s="27" t="s">
        <v>937</v>
      </c>
      <c r="E274" s="27" t="s">
        <v>579</v>
      </c>
      <c r="F274" s="40">
        <v>7.47780076923077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f t="shared" si="18"/>
        <v>7.47780076923077</v>
      </c>
      <c r="M274" s="40">
        <v>7.47780076923077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</row>
    <row r="275" spans="1:19" outlineLevel="2">
      <c r="A275" s="27" t="s">
        <v>719</v>
      </c>
      <c r="B275" s="27" t="s">
        <v>720</v>
      </c>
      <c r="C275" s="27" t="s">
        <v>938</v>
      </c>
      <c r="D275" s="27" t="s">
        <v>939</v>
      </c>
      <c r="E275" s="27" t="s">
        <v>579</v>
      </c>
      <c r="F275" s="40">
        <v>1.135230769231E-2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f t="shared" si="18"/>
        <v>1.135230769231E-2</v>
      </c>
      <c r="M275" s="40">
        <v>1.135230769231E-2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</row>
    <row r="276" spans="1:19" outlineLevel="2">
      <c r="A276" s="27" t="s">
        <v>719</v>
      </c>
      <c r="B276" s="27" t="s">
        <v>720</v>
      </c>
      <c r="C276" s="27" t="s">
        <v>940</v>
      </c>
      <c r="D276" s="27" t="s">
        <v>941</v>
      </c>
      <c r="E276" s="27" t="s">
        <v>579</v>
      </c>
      <c r="F276" s="40">
        <v>0.18877307692308001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f t="shared" si="18"/>
        <v>0.18877307692308001</v>
      </c>
      <c r="M276" s="40">
        <v>0.18877307692308001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</row>
    <row r="277" spans="1:19" outlineLevel="2">
      <c r="A277" s="27" t="s">
        <v>719</v>
      </c>
      <c r="B277" s="27" t="s">
        <v>720</v>
      </c>
      <c r="C277" s="27" t="s">
        <v>942</v>
      </c>
      <c r="D277" s="27" t="s">
        <v>943</v>
      </c>
      <c r="E277" s="27" t="s">
        <v>552</v>
      </c>
      <c r="F277" s="40">
        <v>1.0000000000000001E-5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f t="shared" si="18"/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1.0000000000000001E-5</v>
      </c>
      <c r="S277" s="40">
        <v>0</v>
      </c>
    </row>
    <row r="278" spans="1:19" outlineLevel="2">
      <c r="A278" s="27" t="s">
        <v>719</v>
      </c>
      <c r="B278" s="27" t="s">
        <v>720</v>
      </c>
      <c r="C278" s="27" t="s">
        <v>944</v>
      </c>
      <c r="D278" s="27" t="s">
        <v>945</v>
      </c>
      <c r="E278" s="27" t="s">
        <v>552</v>
      </c>
      <c r="F278" s="40">
        <v>52.954230000000003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f t="shared" si="18"/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52.954230000000003</v>
      </c>
      <c r="S278" s="40">
        <v>0</v>
      </c>
    </row>
    <row r="279" spans="1:19" outlineLevel="2">
      <c r="A279" s="27" t="s">
        <v>719</v>
      </c>
      <c r="B279" s="27" t="s">
        <v>720</v>
      </c>
      <c r="C279" s="27" t="s">
        <v>946</v>
      </c>
      <c r="D279" s="27" t="s">
        <v>947</v>
      </c>
      <c r="E279" s="27" t="s">
        <v>552</v>
      </c>
      <c r="F279" s="40">
        <v>2.8250000000000002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f t="shared" si="18"/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2.8250000000000002</v>
      </c>
      <c r="S279" s="40">
        <v>0</v>
      </c>
    </row>
    <row r="280" spans="1:19" outlineLevel="2">
      <c r="A280" s="27" t="s">
        <v>719</v>
      </c>
      <c r="B280" s="27" t="s">
        <v>720</v>
      </c>
      <c r="C280" s="27" t="s">
        <v>948</v>
      </c>
      <c r="D280" s="27" t="s">
        <v>949</v>
      </c>
      <c r="E280" s="27" t="s">
        <v>579</v>
      </c>
      <c r="F280" s="40">
        <v>0.98483153846154003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f t="shared" si="18"/>
        <v>0.98483153846154003</v>
      </c>
      <c r="M280" s="40">
        <v>0.98483153846154003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</row>
    <row r="281" spans="1:19" outlineLevel="2">
      <c r="A281" s="27" t="s">
        <v>719</v>
      </c>
      <c r="B281" s="27" t="s">
        <v>720</v>
      </c>
      <c r="C281" s="27" t="s">
        <v>950</v>
      </c>
      <c r="D281" s="27" t="s">
        <v>951</v>
      </c>
      <c r="E281" s="27" t="s">
        <v>579</v>
      </c>
      <c r="F281" s="40">
        <v>1.9653523076923101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f t="shared" si="18"/>
        <v>1.9653523076923101</v>
      </c>
      <c r="M281" s="40">
        <v>1.9653523076923101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</row>
    <row r="282" spans="1:19" outlineLevel="2">
      <c r="A282" s="27" t="s">
        <v>719</v>
      </c>
      <c r="B282" s="27" t="s">
        <v>720</v>
      </c>
      <c r="C282" s="27" t="s">
        <v>952</v>
      </c>
      <c r="D282" s="27" t="s">
        <v>953</v>
      </c>
      <c r="E282" s="27" t="s">
        <v>552</v>
      </c>
      <c r="F282" s="40">
        <v>118.51381000000001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f t="shared" si="18"/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118.51381000000001</v>
      </c>
      <c r="S282" s="40">
        <v>0</v>
      </c>
    </row>
    <row r="283" spans="1:19" outlineLevel="2">
      <c r="A283" s="27" t="s">
        <v>719</v>
      </c>
      <c r="B283" s="27" t="s">
        <v>720</v>
      </c>
      <c r="C283" s="27" t="s">
        <v>954</v>
      </c>
      <c r="D283" s="27" t="s">
        <v>955</v>
      </c>
      <c r="E283" s="27" t="s">
        <v>552</v>
      </c>
      <c r="F283" s="40">
        <v>3751.5009100000002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f t="shared" si="18"/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3751.5009100000002</v>
      </c>
      <c r="S283" s="40">
        <v>0</v>
      </c>
    </row>
    <row r="284" spans="1:19" outlineLevel="2">
      <c r="A284" s="27" t="s">
        <v>719</v>
      </c>
      <c r="B284" s="27" t="s">
        <v>720</v>
      </c>
      <c r="C284" s="27" t="s">
        <v>956</v>
      </c>
      <c r="D284" s="27" t="s">
        <v>957</v>
      </c>
      <c r="E284" s="27" t="s">
        <v>552</v>
      </c>
      <c r="F284" s="40">
        <v>8623.8516299999992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f t="shared" si="18"/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8623.8516299999992</v>
      </c>
      <c r="S284" s="40">
        <v>0</v>
      </c>
    </row>
    <row r="285" spans="1:19" outlineLevel="2">
      <c r="A285" s="27" t="s">
        <v>719</v>
      </c>
      <c r="B285" s="27" t="s">
        <v>720</v>
      </c>
      <c r="C285" s="27" t="s">
        <v>958</v>
      </c>
      <c r="D285" s="27" t="s">
        <v>959</v>
      </c>
      <c r="E285" s="27" t="s">
        <v>552</v>
      </c>
      <c r="F285" s="40">
        <v>1499.1451300000001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f t="shared" si="18"/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1499.1451300000001</v>
      </c>
      <c r="S285" s="40">
        <v>0</v>
      </c>
    </row>
    <row r="286" spans="1:19" outlineLevel="2">
      <c r="A286" s="27" t="s">
        <v>719</v>
      </c>
      <c r="B286" s="27" t="s">
        <v>720</v>
      </c>
      <c r="C286" s="27" t="s">
        <v>960</v>
      </c>
      <c r="D286" s="27" t="s">
        <v>961</v>
      </c>
      <c r="E286" s="27" t="s">
        <v>552</v>
      </c>
      <c r="F286" s="40">
        <v>2187.1782499999999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f t="shared" si="18"/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2187.1782499999999</v>
      </c>
      <c r="S286" s="40">
        <v>0</v>
      </c>
    </row>
    <row r="287" spans="1:19" outlineLevel="2">
      <c r="A287" s="27" t="s">
        <v>719</v>
      </c>
      <c r="B287" s="27" t="s">
        <v>720</v>
      </c>
      <c r="C287" s="27" t="s">
        <v>962</v>
      </c>
      <c r="D287" s="27" t="s">
        <v>963</v>
      </c>
      <c r="E287" s="27" t="s">
        <v>552</v>
      </c>
      <c r="F287" s="40">
        <v>2747.6797799999999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f t="shared" si="18"/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2747.6797799999999</v>
      </c>
      <c r="S287" s="40">
        <v>0</v>
      </c>
    </row>
    <row r="288" spans="1:19" outlineLevel="2">
      <c r="A288" s="27" t="s">
        <v>719</v>
      </c>
      <c r="B288" s="27" t="s">
        <v>720</v>
      </c>
      <c r="C288" s="27" t="s">
        <v>964</v>
      </c>
      <c r="D288" s="27" t="s">
        <v>965</v>
      </c>
      <c r="E288" s="27" t="s">
        <v>552</v>
      </c>
      <c r="F288" s="40">
        <v>64.919430000000006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f t="shared" si="18"/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64.919430000000006</v>
      </c>
      <c r="S288" s="40">
        <v>0</v>
      </c>
    </row>
    <row r="289" spans="1:19" outlineLevel="2">
      <c r="A289" s="27" t="s">
        <v>719</v>
      </c>
      <c r="B289" s="27" t="s">
        <v>720</v>
      </c>
      <c r="C289" s="27" t="s">
        <v>966</v>
      </c>
      <c r="D289" s="27" t="s">
        <v>967</v>
      </c>
      <c r="E289" s="27" t="s">
        <v>552</v>
      </c>
      <c r="F289" s="40">
        <v>121.81515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f t="shared" si="18"/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121.81515</v>
      </c>
      <c r="S289" s="40">
        <v>0</v>
      </c>
    </row>
    <row r="290" spans="1:19" outlineLevel="2">
      <c r="A290" s="27" t="s">
        <v>719</v>
      </c>
      <c r="B290" s="27" t="s">
        <v>720</v>
      </c>
      <c r="C290" s="27" t="s">
        <v>968</v>
      </c>
      <c r="D290" s="27" t="s">
        <v>969</v>
      </c>
      <c r="E290" s="27" t="s">
        <v>552</v>
      </c>
      <c r="F290" s="40">
        <v>1848.1562899999999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f t="shared" si="18"/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1848.1562899999999</v>
      </c>
      <c r="S290" s="40">
        <v>0</v>
      </c>
    </row>
    <row r="291" spans="1:19" outlineLevel="2">
      <c r="A291" s="27" t="s">
        <v>719</v>
      </c>
      <c r="B291" s="27" t="s">
        <v>720</v>
      </c>
      <c r="C291" s="27" t="s">
        <v>970</v>
      </c>
      <c r="D291" s="27" t="s">
        <v>971</v>
      </c>
      <c r="E291" s="27" t="s">
        <v>552</v>
      </c>
      <c r="F291" s="40">
        <v>2468.75695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f t="shared" si="18"/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2468.75695</v>
      </c>
      <c r="S291" s="40">
        <v>0</v>
      </c>
    </row>
    <row r="292" spans="1:19" outlineLevel="2">
      <c r="A292" s="27" t="s">
        <v>719</v>
      </c>
      <c r="B292" s="27" t="s">
        <v>720</v>
      </c>
      <c r="C292" s="27" t="s">
        <v>972</v>
      </c>
      <c r="D292" s="27" t="s">
        <v>973</v>
      </c>
      <c r="E292" s="27" t="s">
        <v>552</v>
      </c>
      <c r="F292" s="40">
        <v>535.93276000000003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f t="shared" si="18"/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535.93276000000003</v>
      </c>
      <c r="S292" s="40">
        <v>0</v>
      </c>
    </row>
    <row r="293" spans="1:19" outlineLevel="2">
      <c r="A293" s="27" t="s">
        <v>719</v>
      </c>
      <c r="B293" s="27" t="s">
        <v>720</v>
      </c>
      <c r="C293" s="27" t="s">
        <v>974</v>
      </c>
      <c r="D293" s="27" t="s">
        <v>975</v>
      </c>
      <c r="E293" s="27" t="s">
        <v>552</v>
      </c>
      <c r="F293" s="40">
        <v>210.95123000000001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f t="shared" si="18"/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210.95123000000001</v>
      </c>
      <c r="S293" s="40">
        <v>0</v>
      </c>
    </row>
    <row r="294" spans="1:19" outlineLevel="2">
      <c r="A294" s="27" t="s">
        <v>719</v>
      </c>
      <c r="B294" s="27" t="s">
        <v>720</v>
      </c>
      <c r="C294" s="27" t="s">
        <v>976</v>
      </c>
      <c r="D294" s="27" t="s">
        <v>977</v>
      </c>
      <c r="E294" s="27" t="s">
        <v>552</v>
      </c>
      <c r="F294" s="40">
        <v>7.7117699999999996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f t="shared" si="18"/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7.7117699999999996</v>
      </c>
      <c r="S294" s="40">
        <v>0</v>
      </c>
    </row>
    <row r="295" spans="1:19" outlineLevel="2">
      <c r="A295" s="27" t="s">
        <v>719</v>
      </c>
      <c r="B295" s="27" t="s">
        <v>720</v>
      </c>
      <c r="C295" s="27" t="s">
        <v>978</v>
      </c>
      <c r="D295" s="27" t="s">
        <v>979</v>
      </c>
      <c r="E295" s="27" t="s">
        <v>552</v>
      </c>
      <c r="F295" s="40">
        <v>1.0000000000000001E-5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f t="shared" si="18"/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1.0000000000000001E-5</v>
      </c>
      <c r="S295" s="40">
        <v>0</v>
      </c>
    </row>
    <row r="296" spans="1:19" outlineLevel="2">
      <c r="A296" s="27" t="s">
        <v>719</v>
      </c>
      <c r="B296" s="27" t="s">
        <v>720</v>
      </c>
      <c r="C296" s="27" t="s">
        <v>980</v>
      </c>
      <c r="D296" s="27" t="s">
        <v>981</v>
      </c>
      <c r="E296" s="27" t="s">
        <v>552</v>
      </c>
      <c r="F296" s="40">
        <v>240.63041999999999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f t="shared" si="18"/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240.63041999999999</v>
      </c>
      <c r="S296" s="40">
        <v>0</v>
      </c>
    </row>
    <row r="297" spans="1:19" outlineLevel="2">
      <c r="A297" s="27" t="s">
        <v>719</v>
      </c>
      <c r="B297" s="27" t="s">
        <v>720</v>
      </c>
      <c r="C297" s="27" t="s">
        <v>982</v>
      </c>
      <c r="D297" s="27" t="s">
        <v>983</v>
      </c>
      <c r="E297" s="27" t="s">
        <v>552</v>
      </c>
      <c r="F297" s="40">
        <v>6904.1161269230697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f t="shared" si="18"/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6904.1161269230697</v>
      </c>
      <c r="S297" s="40">
        <v>0</v>
      </c>
    </row>
    <row r="298" spans="1:19" outlineLevel="2">
      <c r="A298" s="27" t="s">
        <v>719</v>
      </c>
      <c r="B298" s="27" t="s">
        <v>720</v>
      </c>
      <c r="C298" s="27" t="s">
        <v>984</v>
      </c>
      <c r="D298" s="27" t="s">
        <v>985</v>
      </c>
      <c r="E298" s="27" t="s">
        <v>579</v>
      </c>
      <c r="F298" s="40">
        <v>5.6499776923076901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f t="shared" si="18"/>
        <v>5.6499776923076901</v>
      </c>
      <c r="M298" s="40">
        <v>5.6499776923076901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</row>
    <row r="299" spans="1:19" outlineLevel="2">
      <c r="A299" s="27" t="s">
        <v>719</v>
      </c>
      <c r="B299" s="27" t="s">
        <v>720</v>
      </c>
      <c r="C299" s="27" t="s">
        <v>986</v>
      </c>
      <c r="D299" s="27" t="s">
        <v>987</v>
      </c>
      <c r="E299" s="27" t="s">
        <v>552</v>
      </c>
      <c r="F299" s="40">
        <v>-29143.432898461499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f t="shared" si="18"/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-29143.432898461499</v>
      </c>
      <c r="S299" s="40">
        <v>0</v>
      </c>
    </row>
    <row r="300" spans="1:19" outlineLevel="2">
      <c r="A300" s="27" t="s">
        <v>719</v>
      </c>
      <c r="B300" s="27" t="s">
        <v>720</v>
      </c>
      <c r="C300" s="27" t="s">
        <v>988</v>
      </c>
      <c r="D300" s="27" t="s">
        <v>987</v>
      </c>
      <c r="E300" s="27" t="s">
        <v>579</v>
      </c>
      <c r="F300" s="40">
        <v>0.22973846153846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f t="shared" si="18"/>
        <v>0.22973846153846</v>
      </c>
      <c r="M300" s="40">
        <v>0.22973846153846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</row>
    <row r="301" spans="1:19" outlineLevel="2">
      <c r="A301" s="27" t="s">
        <v>719</v>
      </c>
      <c r="B301" s="27" t="s">
        <v>720</v>
      </c>
      <c r="C301" s="27" t="s">
        <v>989</v>
      </c>
      <c r="D301" s="27" t="s">
        <v>987</v>
      </c>
      <c r="E301" s="27" t="s">
        <v>579</v>
      </c>
      <c r="F301" s="40">
        <v>2.2799999999999998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f t="shared" si="18"/>
        <v>2.2799999999999998</v>
      </c>
      <c r="M301" s="40">
        <v>2.2799999999999998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</row>
    <row r="302" spans="1:19" outlineLevel="2">
      <c r="A302" s="27" t="s">
        <v>719</v>
      </c>
      <c r="B302" s="27" t="s">
        <v>720</v>
      </c>
      <c r="C302" s="27" t="s">
        <v>990</v>
      </c>
      <c r="D302" s="27" t="s">
        <v>987</v>
      </c>
      <c r="E302" s="27" t="s">
        <v>579</v>
      </c>
      <c r="F302" s="40">
        <v>1.52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f t="shared" si="18"/>
        <v>1.52</v>
      </c>
      <c r="M302" s="40">
        <v>1.52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</row>
    <row r="303" spans="1:19" outlineLevel="2">
      <c r="A303" s="27" t="s">
        <v>719</v>
      </c>
      <c r="B303" s="27" t="s">
        <v>720</v>
      </c>
      <c r="C303" s="27" t="s">
        <v>991</v>
      </c>
      <c r="D303" s="27" t="s">
        <v>987</v>
      </c>
      <c r="E303" s="27" t="s">
        <v>579</v>
      </c>
      <c r="F303" s="40">
        <v>1.6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f t="shared" si="18"/>
        <v>1.6</v>
      </c>
      <c r="M303" s="40">
        <v>1.6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</row>
    <row r="304" spans="1:19" outlineLevel="2">
      <c r="A304" s="27" t="s">
        <v>719</v>
      </c>
      <c r="B304" s="27" t="s">
        <v>720</v>
      </c>
      <c r="C304" s="27" t="s">
        <v>992</v>
      </c>
      <c r="D304" s="27" t="s">
        <v>987</v>
      </c>
      <c r="E304" s="27" t="s">
        <v>579</v>
      </c>
      <c r="F304" s="40">
        <v>1.6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f t="shared" si="18"/>
        <v>1.6</v>
      </c>
      <c r="M304" s="40">
        <v>1.6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</row>
    <row r="305" spans="1:19" outlineLevel="2">
      <c r="A305" s="27" t="s">
        <v>719</v>
      </c>
      <c r="B305" s="27" t="s">
        <v>720</v>
      </c>
      <c r="C305" s="27" t="s">
        <v>993</v>
      </c>
      <c r="D305" s="27" t="s">
        <v>987</v>
      </c>
      <c r="E305" s="27" t="s">
        <v>552</v>
      </c>
      <c r="F305" s="40">
        <v>1.0000000000000001E-5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f t="shared" si="18"/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1.0000000000000001E-5</v>
      </c>
      <c r="S305" s="40">
        <v>0</v>
      </c>
    </row>
    <row r="306" spans="1:19" outlineLevel="2">
      <c r="A306" s="27" t="s">
        <v>719</v>
      </c>
      <c r="B306" s="27" t="s">
        <v>720</v>
      </c>
      <c r="C306" s="27" t="s">
        <v>994</v>
      </c>
      <c r="D306" s="27" t="s">
        <v>995</v>
      </c>
      <c r="E306" s="27" t="s">
        <v>579</v>
      </c>
      <c r="F306" s="40">
        <v>0.95510153846154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f t="shared" si="18"/>
        <v>0.95510153846154</v>
      </c>
      <c r="M306" s="40">
        <v>0.95510153846154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</row>
    <row r="307" spans="1:19" outlineLevel="2">
      <c r="A307" s="27" t="s">
        <v>719</v>
      </c>
      <c r="B307" s="27" t="s">
        <v>720</v>
      </c>
      <c r="C307" s="27" t="s">
        <v>996</v>
      </c>
      <c r="D307" s="27" t="s">
        <v>997</v>
      </c>
      <c r="E307" s="27" t="s">
        <v>579</v>
      </c>
      <c r="F307" s="40">
        <v>1.6391015384615399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f t="shared" si="18"/>
        <v>1.6391015384615399</v>
      </c>
      <c r="M307" s="40">
        <v>1.6391015384615399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</row>
    <row r="308" spans="1:19" outlineLevel="2">
      <c r="A308" s="27" t="s">
        <v>719</v>
      </c>
      <c r="B308" s="27" t="s">
        <v>720</v>
      </c>
      <c r="C308" s="27" t="s">
        <v>998</v>
      </c>
      <c r="D308" s="27" t="s">
        <v>999</v>
      </c>
      <c r="E308" s="27" t="s">
        <v>579</v>
      </c>
      <c r="F308" s="40">
        <v>4.6641176923076904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f t="shared" si="18"/>
        <v>4.6641176923076904</v>
      </c>
      <c r="M308" s="40">
        <v>4.6641176923076904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</row>
    <row r="309" spans="1:19" outlineLevel="2">
      <c r="A309" s="27" t="s">
        <v>719</v>
      </c>
      <c r="B309" s="27" t="s">
        <v>720</v>
      </c>
      <c r="C309" s="27" t="s">
        <v>1000</v>
      </c>
      <c r="D309" s="27" t="s">
        <v>1001</v>
      </c>
      <c r="E309" s="27" t="s">
        <v>579</v>
      </c>
      <c r="F309" s="40">
        <v>2.6559515384615402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f t="shared" ref="L309:L372" si="19">M309+P309</f>
        <v>2.6559515384615402</v>
      </c>
      <c r="M309" s="40">
        <v>2.6559515384615402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</row>
    <row r="310" spans="1:19" outlineLevel="2">
      <c r="A310" s="27" t="s">
        <v>719</v>
      </c>
      <c r="B310" s="27" t="s">
        <v>720</v>
      </c>
      <c r="C310" s="27" t="s">
        <v>1002</v>
      </c>
      <c r="D310" s="27" t="s">
        <v>1003</v>
      </c>
      <c r="E310" s="27" t="s">
        <v>579</v>
      </c>
      <c r="F310" s="40">
        <v>1.8857699999999999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f t="shared" si="19"/>
        <v>1.8857699999999999</v>
      </c>
      <c r="M310" s="40">
        <v>1.8857699999999999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</row>
    <row r="311" spans="1:19" outlineLevel="2">
      <c r="A311" s="27" t="s">
        <v>719</v>
      </c>
      <c r="B311" s="27" t="s">
        <v>720</v>
      </c>
      <c r="C311" s="27" t="s">
        <v>1004</v>
      </c>
      <c r="D311" s="27" t="s">
        <v>1005</v>
      </c>
      <c r="E311" s="27" t="s">
        <v>579</v>
      </c>
      <c r="F311" s="40">
        <v>0.43749923076922997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f t="shared" si="19"/>
        <v>0.43749923076922997</v>
      </c>
      <c r="M311" s="40">
        <v>0.43749923076922997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</row>
    <row r="312" spans="1:19" outlineLevel="2">
      <c r="A312" s="27" t="s">
        <v>719</v>
      </c>
      <c r="B312" s="27" t="s">
        <v>720</v>
      </c>
      <c r="C312" s="27" t="s">
        <v>1006</v>
      </c>
      <c r="D312" s="27" t="s">
        <v>1007</v>
      </c>
      <c r="E312" s="27" t="s">
        <v>579</v>
      </c>
      <c r="F312" s="40">
        <v>0.43749923076922997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f t="shared" si="19"/>
        <v>0.43749923076922997</v>
      </c>
      <c r="M312" s="40">
        <v>0.43749923076922997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</row>
    <row r="313" spans="1:19" outlineLevel="2">
      <c r="A313" s="27" t="s">
        <v>719</v>
      </c>
      <c r="B313" s="27" t="s">
        <v>720</v>
      </c>
      <c r="C313" s="27" t="s">
        <v>1008</v>
      </c>
      <c r="D313" s="27" t="s">
        <v>1009</v>
      </c>
      <c r="E313" s="27" t="s">
        <v>579</v>
      </c>
      <c r="F313" s="40">
        <v>0.43749923076922997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f t="shared" si="19"/>
        <v>0.43749923076922997</v>
      </c>
      <c r="M313" s="40">
        <v>0.43749923076922997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</row>
    <row r="314" spans="1:19" outlineLevel="2">
      <c r="A314" s="27" t="s">
        <v>719</v>
      </c>
      <c r="B314" s="27" t="s">
        <v>720</v>
      </c>
      <c r="C314" s="27" t="s">
        <v>1010</v>
      </c>
      <c r="D314" s="27" t="s">
        <v>908</v>
      </c>
      <c r="E314" s="27" t="s">
        <v>552</v>
      </c>
      <c r="F314" s="40">
        <v>5982.4867400000003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f t="shared" si="19"/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5982.4867400000003</v>
      </c>
      <c r="S314" s="40">
        <v>0</v>
      </c>
    </row>
    <row r="315" spans="1:19" outlineLevel="2">
      <c r="A315" s="27" t="s">
        <v>719</v>
      </c>
      <c r="B315" s="27" t="s">
        <v>720</v>
      </c>
      <c r="C315" s="27" t="s">
        <v>1011</v>
      </c>
      <c r="D315" s="27" t="s">
        <v>1012</v>
      </c>
      <c r="E315" s="27" t="s">
        <v>552</v>
      </c>
      <c r="F315" s="40">
        <v>882.56244000000004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f t="shared" si="19"/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882.56244000000004</v>
      </c>
      <c r="S315" s="40">
        <v>0</v>
      </c>
    </row>
    <row r="316" spans="1:19" outlineLevel="2">
      <c r="A316" s="27" t="s">
        <v>719</v>
      </c>
      <c r="B316" s="27" t="s">
        <v>720</v>
      </c>
      <c r="C316" s="27" t="s">
        <v>1013</v>
      </c>
      <c r="D316" s="27" t="s">
        <v>1014</v>
      </c>
      <c r="E316" s="27" t="s">
        <v>552</v>
      </c>
      <c r="F316" s="40">
        <v>1952.2843399999999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f t="shared" si="19"/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1952.2843399999999</v>
      </c>
      <c r="S316" s="40">
        <v>0</v>
      </c>
    </row>
    <row r="317" spans="1:19" outlineLevel="2">
      <c r="A317" s="27" t="s">
        <v>719</v>
      </c>
      <c r="B317" s="27" t="s">
        <v>720</v>
      </c>
      <c r="C317" s="27" t="s">
        <v>1015</v>
      </c>
      <c r="D317" s="27" t="s">
        <v>1016</v>
      </c>
      <c r="E317" s="27" t="s">
        <v>552</v>
      </c>
      <c r="F317" s="40">
        <v>3369.3951299999999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f t="shared" si="19"/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3369.3951299999999</v>
      </c>
      <c r="S317" s="40">
        <v>0</v>
      </c>
    </row>
    <row r="318" spans="1:19" outlineLevel="2">
      <c r="A318" s="27" t="s">
        <v>719</v>
      </c>
      <c r="B318" s="27" t="s">
        <v>720</v>
      </c>
      <c r="C318" s="27" t="s">
        <v>1017</v>
      </c>
      <c r="D318" s="27" t="s">
        <v>1018</v>
      </c>
      <c r="E318" s="27" t="s">
        <v>552</v>
      </c>
      <c r="F318" s="40">
        <v>117.12991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f t="shared" si="19"/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117.12991</v>
      </c>
      <c r="S318" s="40">
        <v>0</v>
      </c>
    </row>
    <row r="319" spans="1:19" outlineLevel="2">
      <c r="A319" s="27" t="s">
        <v>719</v>
      </c>
      <c r="B319" s="27" t="s">
        <v>720</v>
      </c>
      <c r="C319" s="27" t="s">
        <v>1019</v>
      </c>
      <c r="D319" s="27" t="s">
        <v>1020</v>
      </c>
      <c r="E319" s="27" t="s">
        <v>552</v>
      </c>
      <c r="F319" s="40">
        <v>50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f t="shared" si="19"/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50</v>
      </c>
      <c r="S319" s="40">
        <v>0</v>
      </c>
    </row>
    <row r="320" spans="1:19" outlineLevel="2">
      <c r="A320" s="27" t="s">
        <v>719</v>
      </c>
      <c r="B320" s="27" t="s">
        <v>720</v>
      </c>
      <c r="C320" s="27" t="s">
        <v>1021</v>
      </c>
      <c r="D320" s="27" t="s">
        <v>1022</v>
      </c>
      <c r="E320" s="27" t="s">
        <v>552</v>
      </c>
      <c r="F320" s="40">
        <v>3398.6216399999998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f t="shared" si="19"/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3398.6216399999998</v>
      </c>
      <c r="S320" s="40">
        <v>0</v>
      </c>
    </row>
    <row r="321" spans="1:19" outlineLevel="2">
      <c r="A321" s="27" t="s">
        <v>719</v>
      </c>
      <c r="B321" s="27" t="s">
        <v>720</v>
      </c>
      <c r="C321" s="27" t="s">
        <v>1023</v>
      </c>
      <c r="D321" s="27" t="s">
        <v>1024</v>
      </c>
      <c r="E321" s="27" t="s">
        <v>552</v>
      </c>
      <c r="F321" s="40">
        <v>61.213540000000002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f t="shared" si="19"/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61.213540000000002</v>
      </c>
      <c r="S321" s="40">
        <v>0</v>
      </c>
    </row>
    <row r="322" spans="1:19" outlineLevel="2">
      <c r="A322" s="27" t="s">
        <v>719</v>
      </c>
      <c r="B322" s="27" t="s">
        <v>720</v>
      </c>
      <c r="C322" s="27" t="s">
        <v>1025</v>
      </c>
      <c r="D322" s="27" t="s">
        <v>1026</v>
      </c>
      <c r="E322" s="27" t="s">
        <v>552</v>
      </c>
      <c r="F322" s="40">
        <v>107.61076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f t="shared" si="19"/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107.61076</v>
      </c>
      <c r="S322" s="40">
        <v>0</v>
      </c>
    </row>
    <row r="323" spans="1:19" outlineLevel="2">
      <c r="A323" s="27" t="s">
        <v>719</v>
      </c>
      <c r="B323" s="27" t="s">
        <v>720</v>
      </c>
      <c r="C323" s="27" t="s">
        <v>1027</v>
      </c>
      <c r="D323" s="27" t="s">
        <v>874</v>
      </c>
      <c r="E323" s="27" t="s">
        <v>552</v>
      </c>
      <c r="F323" s="40">
        <v>1936.3963799999999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f t="shared" si="19"/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1936.3963799999999</v>
      </c>
      <c r="S323" s="40">
        <v>0</v>
      </c>
    </row>
    <row r="324" spans="1:19" outlineLevel="2">
      <c r="A324" s="27" t="s">
        <v>719</v>
      </c>
      <c r="B324" s="27" t="s">
        <v>720</v>
      </c>
      <c r="C324" s="27" t="s">
        <v>1028</v>
      </c>
      <c r="D324" s="27" t="s">
        <v>880</v>
      </c>
      <c r="E324" s="27" t="s">
        <v>552</v>
      </c>
      <c r="F324" s="40">
        <v>3276.6373699999999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f t="shared" si="19"/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3276.6373699999999</v>
      </c>
      <c r="S324" s="40">
        <v>0</v>
      </c>
    </row>
    <row r="325" spans="1:19" outlineLevel="2">
      <c r="A325" s="27" t="s">
        <v>719</v>
      </c>
      <c r="B325" s="27" t="s">
        <v>720</v>
      </c>
      <c r="C325" s="27" t="s">
        <v>1029</v>
      </c>
      <c r="D325" s="27" t="s">
        <v>882</v>
      </c>
      <c r="E325" s="27" t="s">
        <v>552</v>
      </c>
      <c r="F325" s="40">
        <v>967.89549999999997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f t="shared" si="19"/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967.89549999999997</v>
      </c>
      <c r="S325" s="40">
        <v>0</v>
      </c>
    </row>
    <row r="326" spans="1:19" outlineLevel="2">
      <c r="A326" s="27" t="s">
        <v>719</v>
      </c>
      <c r="B326" s="27" t="s">
        <v>720</v>
      </c>
      <c r="C326" s="27" t="s">
        <v>1030</v>
      </c>
      <c r="D326" s="27" t="s">
        <v>1031</v>
      </c>
      <c r="E326" s="27" t="s">
        <v>552</v>
      </c>
      <c r="F326" s="40">
        <v>187.28456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f t="shared" si="19"/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187.28456</v>
      </c>
      <c r="S326" s="40">
        <v>0</v>
      </c>
    </row>
    <row r="327" spans="1:19" outlineLevel="2">
      <c r="A327" s="27" t="s">
        <v>719</v>
      </c>
      <c r="B327" s="27" t="s">
        <v>720</v>
      </c>
      <c r="C327" s="27" t="s">
        <v>1032</v>
      </c>
      <c r="D327" s="27" t="s">
        <v>1033</v>
      </c>
      <c r="E327" s="27" t="s">
        <v>552</v>
      </c>
      <c r="F327" s="40">
        <v>276.50463999999999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f t="shared" si="19"/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276.50463999999999</v>
      </c>
      <c r="S327" s="40">
        <v>0</v>
      </c>
    </row>
    <row r="328" spans="1:19" outlineLevel="2">
      <c r="A328" s="27" t="s">
        <v>719</v>
      </c>
      <c r="B328" s="27" t="s">
        <v>720</v>
      </c>
      <c r="C328" s="27" t="s">
        <v>1034</v>
      </c>
      <c r="D328" s="27" t="s">
        <v>1035</v>
      </c>
      <c r="E328" s="27" t="s">
        <v>552</v>
      </c>
      <c r="F328" s="40">
        <v>3033.9213100000002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f t="shared" si="19"/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3033.9213100000002</v>
      </c>
      <c r="S328" s="40">
        <v>0</v>
      </c>
    </row>
    <row r="329" spans="1:19" outlineLevel="2">
      <c r="A329" s="27" t="s">
        <v>719</v>
      </c>
      <c r="B329" s="27" t="s">
        <v>720</v>
      </c>
      <c r="C329" s="27" t="s">
        <v>1036</v>
      </c>
      <c r="D329" s="27" t="s">
        <v>1037</v>
      </c>
      <c r="E329" s="27" t="s">
        <v>564</v>
      </c>
      <c r="F329" s="40">
        <v>1.0000000000000001E-5</v>
      </c>
      <c r="G329" s="40">
        <v>1.0000000000000001E-5</v>
      </c>
      <c r="H329" s="40">
        <v>0</v>
      </c>
      <c r="I329" s="40">
        <v>0</v>
      </c>
      <c r="J329" s="40">
        <v>0</v>
      </c>
      <c r="K329" s="40">
        <v>0</v>
      </c>
      <c r="L329" s="40">
        <f t="shared" si="19"/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</row>
    <row r="330" spans="1:19" outlineLevel="2">
      <c r="A330" s="27" t="s">
        <v>719</v>
      </c>
      <c r="B330" s="27" t="s">
        <v>720</v>
      </c>
      <c r="C330" s="27" t="s">
        <v>1038</v>
      </c>
      <c r="D330" s="27" t="s">
        <v>1039</v>
      </c>
      <c r="E330" s="27" t="s">
        <v>579</v>
      </c>
      <c r="F330" s="40">
        <v>3.0428815384615402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f t="shared" si="19"/>
        <v>3.0428815384615402</v>
      </c>
      <c r="M330" s="40">
        <v>3.0428815384615402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</row>
    <row r="331" spans="1:19" outlineLevel="2">
      <c r="A331" s="27" t="s">
        <v>719</v>
      </c>
      <c r="B331" s="27" t="s">
        <v>720</v>
      </c>
      <c r="C331" s="27" t="s">
        <v>1040</v>
      </c>
      <c r="D331" s="27" t="s">
        <v>1041</v>
      </c>
      <c r="E331" s="27" t="s">
        <v>579</v>
      </c>
      <c r="F331" s="40">
        <v>3.77259769230769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f t="shared" si="19"/>
        <v>3.77259769230769</v>
      </c>
      <c r="M331" s="40">
        <v>3.77259769230769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</row>
    <row r="332" spans="1:19" outlineLevel="2">
      <c r="A332" s="27" t="s">
        <v>719</v>
      </c>
      <c r="B332" s="27" t="s">
        <v>720</v>
      </c>
      <c r="C332" s="27" t="s">
        <v>1042</v>
      </c>
      <c r="D332" s="27" t="s">
        <v>1043</v>
      </c>
      <c r="E332" s="27" t="s">
        <v>579</v>
      </c>
      <c r="F332" s="40">
        <v>0.89949230769231003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f t="shared" si="19"/>
        <v>0.89949230769231003</v>
      </c>
      <c r="M332" s="40">
        <v>0.89949230769231003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</row>
    <row r="333" spans="1:19" outlineLevel="2">
      <c r="A333" s="27" t="s">
        <v>719</v>
      </c>
      <c r="B333" s="27" t="s">
        <v>720</v>
      </c>
      <c r="C333" s="27" t="s">
        <v>1044</v>
      </c>
      <c r="D333" s="27" t="s">
        <v>1045</v>
      </c>
      <c r="E333" s="27" t="s">
        <v>579</v>
      </c>
      <c r="F333" s="40">
        <v>3.8802923076923101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f t="shared" si="19"/>
        <v>3.8802923076923101</v>
      </c>
      <c r="M333" s="40">
        <v>3.8802923076923101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</row>
    <row r="334" spans="1:19" outlineLevel="2">
      <c r="A334" s="27" t="s">
        <v>719</v>
      </c>
      <c r="B334" s="27" t="s">
        <v>720</v>
      </c>
      <c r="C334" s="27" t="s">
        <v>1046</v>
      </c>
      <c r="D334" s="27" t="s">
        <v>1047</v>
      </c>
      <c r="E334" s="27" t="s">
        <v>579</v>
      </c>
      <c r="F334" s="40">
        <v>1.3158215384615399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f t="shared" si="19"/>
        <v>1.3158215384615399</v>
      </c>
      <c r="M334" s="40">
        <v>1.3158215384615399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</row>
    <row r="335" spans="1:19" outlineLevel="2">
      <c r="A335" s="27" t="s">
        <v>719</v>
      </c>
      <c r="B335" s="27" t="s">
        <v>720</v>
      </c>
      <c r="C335" s="27" t="s">
        <v>1048</v>
      </c>
      <c r="D335" s="27" t="s">
        <v>1049</v>
      </c>
      <c r="E335" s="27" t="s">
        <v>579</v>
      </c>
      <c r="F335" s="40">
        <v>1.0674815384615399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f t="shared" si="19"/>
        <v>1.0674815384615399</v>
      </c>
      <c r="M335" s="40">
        <v>1.0674815384615399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</row>
    <row r="336" spans="1:19" outlineLevel="2">
      <c r="A336" s="27" t="s">
        <v>719</v>
      </c>
      <c r="B336" s="27" t="s">
        <v>720</v>
      </c>
      <c r="C336" s="27" t="s">
        <v>1050</v>
      </c>
      <c r="D336" s="27" t="s">
        <v>1051</v>
      </c>
      <c r="E336" s="27" t="s">
        <v>579</v>
      </c>
      <c r="F336" s="40">
        <v>0.21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f t="shared" si="19"/>
        <v>0.21</v>
      </c>
      <c r="M336" s="40">
        <v>0.21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</row>
    <row r="337" spans="1:19" outlineLevel="2">
      <c r="A337" s="27" t="s">
        <v>719</v>
      </c>
      <c r="B337" s="27" t="s">
        <v>720</v>
      </c>
      <c r="C337" s="27" t="s">
        <v>1052</v>
      </c>
      <c r="D337" s="27" t="s">
        <v>1053</v>
      </c>
      <c r="E337" s="27" t="s">
        <v>579</v>
      </c>
      <c r="F337" s="40">
        <v>1.7467346153846199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f t="shared" si="19"/>
        <v>1.7467346153846199</v>
      </c>
      <c r="M337" s="40">
        <v>1.7467346153846199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</row>
    <row r="338" spans="1:19" outlineLevel="2">
      <c r="A338" s="27" t="s">
        <v>719</v>
      </c>
      <c r="B338" s="27" t="s">
        <v>720</v>
      </c>
      <c r="C338" s="27" t="s">
        <v>1054</v>
      </c>
      <c r="D338" s="27" t="s">
        <v>1055</v>
      </c>
      <c r="E338" s="27" t="s">
        <v>579</v>
      </c>
      <c r="F338" s="40">
        <v>2.18425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f t="shared" si="19"/>
        <v>2.18425</v>
      </c>
      <c r="M338" s="40">
        <v>2.18425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</row>
    <row r="339" spans="1:19" outlineLevel="2">
      <c r="A339" s="27" t="s">
        <v>719</v>
      </c>
      <c r="B339" s="27" t="s">
        <v>720</v>
      </c>
      <c r="C339" s="27" t="s">
        <v>1056</v>
      </c>
      <c r="D339" s="27" t="s">
        <v>1057</v>
      </c>
      <c r="E339" s="27" t="s">
        <v>552</v>
      </c>
      <c r="F339" s="40">
        <v>7175.2080900000001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f t="shared" si="19"/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7175.2080900000001</v>
      </c>
      <c r="S339" s="40">
        <v>0</v>
      </c>
    </row>
    <row r="340" spans="1:19" outlineLevel="2">
      <c r="A340" s="27" t="s">
        <v>719</v>
      </c>
      <c r="B340" s="27" t="s">
        <v>720</v>
      </c>
      <c r="C340" s="27" t="s">
        <v>1058</v>
      </c>
      <c r="D340" s="27" t="s">
        <v>1059</v>
      </c>
      <c r="E340" s="27" t="s">
        <v>552</v>
      </c>
      <c r="F340" s="40">
        <v>526.31577000000004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f t="shared" si="19"/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526.31577000000004</v>
      </c>
      <c r="S340" s="40">
        <v>0</v>
      </c>
    </row>
    <row r="341" spans="1:19" outlineLevel="2">
      <c r="A341" s="27" t="s">
        <v>719</v>
      </c>
      <c r="B341" s="27" t="s">
        <v>720</v>
      </c>
      <c r="C341" s="27" t="s">
        <v>1060</v>
      </c>
      <c r="D341" s="27" t="s">
        <v>1061</v>
      </c>
      <c r="E341" s="27" t="s">
        <v>552</v>
      </c>
      <c r="F341" s="40">
        <v>3466.0316800000001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f t="shared" si="19"/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3466.0316800000001</v>
      </c>
      <c r="S341" s="40">
        <v>0</v>
      </c>
    </row>
    <row r="342" spans="1:19" outlineLevel="2">
      <c r="A342" s="27" t="s">
        <v>719</v>
      </c>
      <c r="B342" s="27" t="s">
        <v>720</v>
      </c>
      <c r="C342" s="27" t="s">
        <v>1062</v>
      </c>
      <c r="D342" s="27" t="s">
        <v>1063</v>
      </c>
      <c r="E342" s="27" t="s">
        <v>552</v>
      </c>
      <c r="F342" s="40">
        <v>4288.9031299999997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f t="shared" si="19"/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4288.9031299999997</v>
      </c>
      <c r="S342" s="40">
        <v>0</v>
      </c>
    </row>
    <row r="343" spans="1:19" outlineLevel="2">
      <c r="A343" s="27" t="s">
        <v>719</v>
      </c>
      <c r="B343" s="27" t="s">
        <v>720</v>
      </c>
      <c r="C343" s="27" t="s">
        <v>1064</v>
      </c>
      <c r="D343" s="27" t="s">
        <v>1065</v>
      </c>
      <c r="E343" s="27" t="s">
        <v>552</v>
      </c>
      <c r="F343" s="40">
        <v>127.42278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f t="shared" si="19"/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127.42278</v>
      </c>
      <c r="S343" s="40">
        <v>0</v>
      </c>
    </row>
    <row r="344" spans="1:19" outlineLevel="2">
      <c r="A344" s="27" t="s">
        <v>719</v>
      </c>
      <c r="B344" s="27" t="s">
        <v>720</v>
      </c>
      <c r="C344" s="27" t="s">
        <v>1066</v>
      </c>
      <c r="D344" s="27" t="s">
        <v>1067</v>
      </c>
      <c r="E344" s="27" t="s">
        <v>552</v>
      </c>
      <c r="F344" s="40">
        <v>50.073210000000003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f t="shared" si="19"/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50.073210000000003</v>
      </c>
      <c r="S344" s="40">
        <v>0</v>
      </c>
    </row>
    <row r="345" spans="1:19" outlineLevel="2">
      <c r="A345" s="27" t="s">
        <v>719</v>
      </c>
      <c r="B345" s="27" t="s">
        <v>720</v>
      </c>
      <c r="C345" s="27" t="s">
        <v>1068</v>
      </c>
      <c r="D345" s="27" t="s">
        <v>1069</v>
      </c>
      <c r="E345" s="27" t="s">
        <v>552</v>
      </c>
      <c r="F345" s="40">
        <v>2570.3730799999998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f t="shared" si="19"/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2570.3730799999998</v>
      </c>
      <c r="S345" s="40">
        <v>0</v>
      </c>
    </row>
    <row r="346" spans="1:19" outlineLevel="2">
      <c r="A346" s="27" t="s">
        <v>719</v>
      </c>
      <c r="B346" s="27" t="s">
        <v>720</v>
      </c>
      <c r="C346" s="27" t="s">
        <v>1070</v>
      </c>
      <c r="D346" s="27" t="s">
        <v>1071</v>
      </c>
      <c r="E346" s="27" t="s">
        <v>552</v>
      </c>
      <c r="F346" s="40">
        <v>83.079470000000001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f t="shared" si="19"/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83.079470000000001</v>
      </c>
      <c r="S346" s="40">
        <v>0</v>
      </c>
    </row>
    <row r="347" spans="1:19" outlineLevel="2">
      <c r="A347" s="27" t="s">
        <v>719</v>
      </c>
      <c r="B347" s="27" t="s">
        <v>720</v>
      </c>
      <c r="C347" s="27" t="s">
        <v>1072</v>
      </c>
      <c r="D347" s="27" t="s">
        <v>1073</v>
      </c>
      <c r="E347" s="27" t="s">
        <v>552</v>
      </c>
      <c r="F347" s="40">
        <v>126.04481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f t="shared" si="19"/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126.04481</v>
      </c>
      <c r="S347" s="40">
        <v>0</v>
      </c>
    </row>
    <row r="348" spans="1:19" outlineLevel="2">
      <c r="A348" s="27" t="s">
        <v>719</v>
      </c>
      <c r="B348" s="27" t="s">
        <v>720</v>
      </c>
      <c r="C348" s="27" t="s">
        <v>1074</v>
      </c>
      <c r="D348" s="27" t="s">
        <v>1075</v>
      </c>
      <c r="E348" s="27" t="s">
        <v>552</v>
      </c>
      <c r="F348" s="40">
        <v>1663.64887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f t="shared" si="19"/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1663.64887</v>
      </c>
      <c r="S348" s="40">
        <v>0</v>
      </c>
    </row>
    <row r="349" spans="1:19" outlineLevel="2">
      <c r="A349" s="27" t="s">
        <v>719</v>
      </c>
      <c r="B349" s="27" t="s">
        <v>720</v>
      </c>
      <c r="C349" s="27" t="s">
        <v>1076</v>
      </c>
      <c r="D349" s="27" t="s">
        <v>1077</v>
      </c>
      <c r="E349" s="27" t="s">
        <v>552</v>
      </c>
      <c r="F349" s="40">
        <v>3790.9827599999999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f t="shared" si="19"/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3790.9827599999999</v>
      </c>
      <c r="S349" s="40">
        <v>0</v>
      </c>
    </row>
    <row r="350" spans="1:19" outlineLevel="2">
      <c r="A350" s="27" t="s">
        <v>719</v>
      </c>
      <c r="B350" s="27" t="s">
        <v>720</v>
      </c>
      <c r="C350" s="27" t="s">
        <v>1078</v>
      </c>
      <c r="D350" s="27" t="s">
        <v>1079</v>
      </c>
      <c r="E350" s="27" t="s">
        <v>552</v>
      </c>
      <c r="F350" s="40">
        <v>1133.1433500000001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f t="shared" si="19"/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1133.1433500000001</v>
      </c>
      <c r="S350" s="40">
        <v>0</v>
      </c>
    </row>
    <row r="351" spans="1:19" outlineLevel="2">
      <c r="A351" s="27" t="s">
        <v>719</v>
      </c>
      <c r="B351" s="27" t="s">
        <v>720</v>
      </c>
      <c r="C351" s="27" t="s">
        <v>1080</v>
      </c>
      <c r="D351" s="27" t="s">
        <v>1031</v>
      </c>
      <c r="E351" s="27" t="s">
        <v>552</v>
      </c>
      <c r="F351" s="40">
        <v>1053.38078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f t="shared" si="19"/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1053.38078</v>
      </c>
      <c r="S351" s="40">
        <v>0</v>
      </c>
    </row>
    <row r="352" spans="1:19" outlineLevel="2">
      <c r="A352" s="27" t="s">
        <v>719</v>
      </c>
      <c r="B352" s="27" t="s">
        <v>720</v>
      </c>
      <c r="C352" s="27" t="s">
        <v>1081</v>
      </c>
      <c r="D352" s="27" t="s">
        <v>1082</v>
      </c>
      <c r="E352" s="27" t="s">
        <v>552</v>
      </c>
      <c r="F352" s="40">
        <v>3.64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f t="shared" si="19"/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3.64</v>
      </c>
      <c r="S352" s="40">
        <v>0</v>
      </c>
    </row>
    <row r="353" spans="1:19" outlineLevel="2">
      <c r="A353" s="27" t="s">
        <v>719</v>
      </c>
      <c r="B353" s="27" t="s">
        <v>720</v>
      </c>
      <c r="C353" s="27" t="s">
        <v>1083</v>
      </c>
      <c r="D353" s="27" t="s">
        <v>1084</v>
      </c>
      <c r="E353" s="27" t="s">
        <v>552</v>
      </c>
      <c r="F353" s="40">
        <v>761.93082000000004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f t="shared" si="19"/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761.93082000000004</v>
      </c>
      <c r="S353" s="40">
        <v>0</v>
      </c>
    </row>
    <row r="354" spans="1:19" outlineLevel="2">
      <c r="A354" s="27" t="s">
        <v>719</v>
      </c>
      <c r="B354" s="27" t="s">
        <v>720</v>
      </c>
      <c r="C354" s="27" t="s">
        <v>1085</v>
      </c>
      <c r="D354" s="27" t="s">
        <v>1086</v>
      </c>
      <c r="E354" s="27" t="s">
        <v>552</v>
      </c>
      <c r="F354" s="40">
        <v>7816.55476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f t="shared" si="19"/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7816.55476</v>
      </c>
      <c r="S354" s="40">
        <v>0</v>
      </c>
    </row>
    <row r="355" spans="1:19" outlineLevel="2">
      <c r="A355" s="27" t="s">
        <v>719</v>
      </c>
      <c r="B355" s="27" t="s">
        <v>720</v>
      </c>
      <c r="C355" s="27" t="s">
        <v>1087</v>
      </c>
      <c r="D355" s="27" t="s">
        <v>1088</v>
      </c>
      <c r="E355" s="27" t="s">
        <v>552</v>
      </c>
      <c r="F355" s="40">
        <v>1.0000000000000001E-5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f t="shared" si="19"/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1.0000000000000001E-5</v>
      </c>
      <c r="S355" s="40">
        <v>0</v>
      </c>
    </row>
    <row r="356" spans="1:19" outlineLevel="2">
      <c r="A356" s="27" t="s">
        <v>719</v>
      </c>
      <c r="B356" s="27" t="s">
        <v>720</v>
      </c>
      <c r="C356" s="27" t="s">
        <v>1089</v>
      </c>
      <c r="D356" s="27" t="s">
        <v>908</v>
      </c>
      <c r="E356" s="27" t="s">
        <v>552</v>
      </c>
      <c r="F356" s="40">
        <v>9816.5333300000002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f t="shared" si="19"/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9816.5333300000002</v>
      </c>
      <c r="S356" s="40">
        <v>0</v>
      </c>
    </row>
    <row r="357" spans="1:19" outlineLevel="2">
      <c r="A357" s="27" t="s">
        <v>719</v>
      </c>
      <c r="B357" s="27" t="s">
        <v>720</v>
      </c>
      <c r="C357" s="27" t="s">
        <v>1090</v>
      </c>
      <c r="D357" s="27" t="s">
        <v>1091</v>
      </c>
      <c r="E357" s="27" t="s">
        <v>552</v>
      </c>
      <c r="F357" s="40">
        <v>499.54298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f t="shared" si="19"/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499.54298</v>
      </c>
      <c r="S357" s="40">
        <v>0</v>
      </c>
    </row>
    <row r="358" spans="1:19" outlineLevel="2">
      <c r="A358" s="27" t="s">
        <v>719</v>
      </c>
      <c r="B358" s="27" t="s">
        <v>720</v>
      </c>
      <c r="C358" s="27" t="s">
        <v>1092</v>
      </c>
      <c r="D358" s="27" t="s">
        <v>1093</v>
      </c>
      <c r="E358" s="27" t="s">
        <v>552</v>
      </c>
      <c r="F358" s="40">
        <v>2531.72993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f t="shared" si="19"/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2531.72993</v>
      </c>
      <c r="S358" s="40">
        <v>0</v>
      </c>
    </row>
    <row r="359" spans="1:19" outlineLevel="2">
      <c r="A359" s="27" t="s">
        <v>719</v>
      </c>
      <c r="B359" s="27" t="s">
        <v>720</v>
      </c>
      <c r="C359" s="27" t="s">
        <v>1094</v>
      </c>
      <c r="D359" s="27" t="s">
        <v>1095</v>
      </c>
      <c r="E359" s="27" t="s">
        <v>552</v>
      </c>
      <c r="F359" s="40">
        <v>5215.3013000000001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f t="shared" si="19"/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5215.3013000000001</v>
      </c>
      <c r="S359" s="40">
        <v>0</v>
      </c>
    </row>
    <row r="360" spans="1:19" outlineLevel="2">
      <c r="A360" s="27" t="s">
        <v>719</v>
      </c>
      <c r="B360" s="27" t="s">
        <v>720</v>
      </c>
      <c r="C360" s="27" t="s">
        <v>1096</v>
      </c>
      <c r="D360" s="27" t="s">
        <v>1097</v>
      </c>
      <c r="E360" s="27" t="s">
        <v>552</v>
      </c>
      <c r="F360" s="40">
        <v>162.35163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f t="shared" si="19"/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162.35163</v>
      </c>
      <c r="S360" s="40">
        <v>0</v>
      </c>
    </row>
    <row r="361" spans="1:19" outlineLevel="2">
      <c r="A361" s="27" t="s">
        <v>719</v>
      </c>
      <c r="B361" s="27" t="s">
        <v>720</v>
      </c>
      <c r="C361" s="27" t="s">
        <v>1098</v>
      </c>
      <c r="D361" s="27" t="s">
        <v>1099</v>
      </c>
      <c r="E361" s="27" t="s">
        <v>552</v>
      </c>
      <c r="F361" s="40">
        <v>50.171720000000001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f t="shared" si="19"/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50.171720000000001</v>
      </c>
      <c r="S361" s="40">
        <v>0</v>
      </c>
    </row>
    <row r="362" spans="1:19" outlineLevel="2">
      <c r="A362" s="27" t="s">
        <v>719</v>
      </c>
      <c r="B362" s="27" t="s">
        <v>720</v>
      </c>
      <c r="C362" s="27" t="s">
        <v>1100</v>
      </c>
      <c r="D362" s="27" t="s">
        <v>1101</v>
      </c>
      <c r="E362" s="27" t="s">
        <v>552</v>
      </c>
      <c r="F362" s="40">
        <v>2339.0797200000002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f t="shared" si="19"/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2339.0797200000002</v>
      </c>
      <c r="S362" s="40">
        <v>0</v>
      </c>
    </row>
    <row r="363" spans="1:19" outlineLevel="2">
      <c r="A363" s="27" t="s">
        <v>719</v>
      </c>
      <c r="B363" s="27" t="s">
        <v>720</v>
      </c>
      <c r="C363" s="27" t="s">
        <v>1102</v>
      </c>
      <c r="D363" s="27" t="s">
        <v>1103</v>
      </c>
      <c r="E363" s="27" t="s">
        <v>552</v>
      </c>
      <c r="F363" s="40">
        <v>52.810299999999998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f t="shared" si="19"/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52.810299999999998</v>
      </c>
      <c r="S363" s="40">
        <v>0</v>
      </c>
    </row>
    <row r="364" spans="1:19" outlineLevel="2">
      <c r="A364" s="27" t="s">
        <v>719</v>
      </c>
      <c r="B364" s="27" t="s">
        <v>720</v>
      </c>
      <c r="C364" s="27" t="s">
        <v>1104</v>
      </c>
      <c r="D364" s="27" t="s">
        <v>1105</v>
      </c>
      <c r="E364" s="27" t="s">
        <v>552</v>
      </c>
      <c r="F364" s="40">
        <v>71.720429999999993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f t="shared" si="19"/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71.720429999999993</v>
      </c>
      <c r="S364" s="40">
        <v>0</v>
      </c>
    </row>
    <row r="365" spans="1:19" outlineLevel="2">
      <c r="A365" s="27" t="s">
        <v>719</v>
      </c>
      <c r="B365" s="27" t="s">
        <v>720</v>
      </c>
      <c r="C365" s="27" t="s">
        <v>1106</v>
      </c>
      <c r="D365" s="27" t="s">
        <v>874</v>
      </c>
      <c r="E365" s="27" t="s">
        <v>552</v>
      </c>
      <c r="F365" s="40">
        <v>1446.3907099999999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f t="shared" si="19"/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1446.3907099999999</v>
      </c>
      <c r="S365" s="40">
        <v>0</v>
      </c>
    </row>
    <row r="366" spans="1:19" outlineLevel="2">
      <c r="A366" s="27" t="s">
        <v>719</v>
      </c>
      <c r="B366" s="27" t="s">
        <v>720</v>
      </c>
      <c r="C366" s="27" t="s">
        <v>1107</v>
      </c>
      <c r="D366" s="27" t="s">
        <v>880</v>
      </c>
      <c r="E366" s="27" t="s">
        <v>552</v>
      </c>
      <c r="F366" s="40">
        <v>3258.2743999999998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f t="shared" si="19"/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3258.2743999999998</v>
      </c>
      <c r="S366" s="40">
        <v>0</v>
      </c>
    </row>
    <row r="367" spans="1:19" outlineLevel="2">
      <c r="A367" s="27" t="s">
        <v>719</v>
      </c>
      <c r="B367" s="27" t="s">
        <v>720</v>
      </c>
      <c r="C367" s="27" t="s">
        <v>1108</v>
      </c>
      <c r="D367" s="27" t="s">
        <v>882</v>
      </c>
      <c r="E367" s="27" t="s">
        <v>552</v>
      </c>
      <c r="F367" s="40">
        <v>775.53372000000002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f t="shared" si="19"/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775.53372000000002</v>
      </c>
      <c r="S367" s="40">
        <v>0</v>
      </c>
    </row>
    <row r="368" spans="1:19" outlineLevel="2">
      <c r="A368" s="27" t="s">
        <v>719</v>
      </c>
      <c r="B368" s="27" t="s">
        <v>720</v>
      </c>
      <c r="C368" s="27" t="s">
        <v>1109</v>
      </c>
      <c r="D368" s="27" t="s">
        <v>931</v>
      </c>
      <c r="E368" s="27" t="s">
        <v>552</v>
      </c>
      <c r="F368" s="40">
        <v>947.45029999999997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f t="shared" si="19"/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947.45029999999997</v>
      </c>
      <c r="S368" s="40">
        <v>0</v>
      </c>
    </row>
    <row r="369" spans="1:19" outlineLevel="2">
      <c r="A369" s="27" t="s">
        <v>719</v>
      </c>
      <c r="B369" s="27" t="s">
        <v>720</v>
      </c>
      <c r="C369" s="27" t="s">
        <v>1110</v>
      </c>
      <c r="D369" s="27" t="s">
        <v>1111</v>
      </c>
      <c r="E369" s="27" t="s">
        <v>552</v>
      </c>
      <c r="F369" s="40">
        <v>2731.80899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f t="shared" si="19"/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2731.80899</v>
      </c>
      <c r="S369" s="40">
        <v>0</v>
      </c>
    </row>
    <row r="370" spans="1:19" outlineLevel="2">
      <c r="A370" s="27" t="s">
        <v>719</v>
      </c>
      <c r="B370" s="27" t="s">
        <v>720</v>
      </c>
      <c r="C370" s="27" t="s">
        <v>1112</v>
      </c>
      <c r="D370" s="27" t="s">
        <v>1113</v>
      </c>
      <c r="E370" s="27" t="s">
        <v>552</v>
      </c>
      <c r="F370" s="40">
        <v>25439.422709999999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f t="shared" si="19"/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25439.422709999999</v>
      </c>
      <c r="S370" s="40">
        <v>0</v>
      </c>
    </row>
    <row r="371" spans="1:19" outlineLevel="2">
      <c r="A371" s="27" t="s">
        <v>719</v>
      </c>
      <c r="B371" s="27" t="s">
        <v>720</v>
      </c>
      <c r="C371" s="27" t="s">
        <v>1114</v>
      </c>
      <c r="D371" s="27" t="s">
        <v>1115</v>
      </c>
      <c r="E371" s="27" t="s">
        <v>552</v>
      </c>
      <c r="F371" s="40">
        <v>21.01595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f t="shared" si="19"/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21.01595</v>
      </c>
      <c r="S371" s="40">
        <v>0</v>
      </c>
    </row>
    <row r="372" spans="1:19" outlineLevel="2">
      <c r="A372" s="27" t="s">
        <v>719</v>
      </c>
      <c r="B372" s="27" t="s">
        <v>720</v>
      </c>
      <c r="C372" s="27" t="s">
        <v>1116</v>
      </c>
      <c r="D372" s="27" t="s">
        <v>1117</v>
      </c>
      <c r="E372" s="27" t="s">
        <v>552</v>
      </c>
      <c r="F372" s="40">
        <v>95.673599999999993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f t="shared" si="19"/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95.673599999999993</v>
      </c>
      <c r="S372" s="40">
        <v>0</v>
      </c>
    </row>
    <row r="373" spans="1:19" outlineLevel="2">
      <c r="A373" s="27" t="s">
        <v>719</v>
      </c>
      <c r="B373" s="27" t="s">
        <v>720</v>
      </c>
      <c r="C373" s="27" t="s">
        <v>1118</v>
      </c>
      <c r="D373" s="27" t="s">
        <v>941</v>
      </c>
      <c r="E373" s="27" t="s">
        <v>552</v>
      </c>
      <c r="F373" s="40">
        <v>140.11482000000001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f t="shared" ref="L373:L436" si="20">M373+P373</f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140.11482000000001</v>
      </c>
      <c r="S373" s="40">
        <v>0</v>
      </c>
    </row>
    <row r="374" spans="1:19" outlineLevel="2">
      <c r="A374" s="27" t="s">
        <v>719</v>
      </c>
      <c r="B374" s="27" t="s">
        <v>720</v>
      </c>
      <c r="C374" s="27" t="s">
        <v>1119</v>
      </c>
      <c r="D374" s="27" t="s">
        <v>999</v>
      </c>
      <c r="E374" s="27" t="s">
        <v>552</v>
      </c>
      <c r="F374" s="40">
        <v>439.24164000000002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f t="shared" si="20"/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439.24164000000002</v>
      </c>
      <c r="S374" s="40">
        <v>0</v>
      </c>
    </row>
    <row r="375" spans="1:19" outlineLevel="2">
      <c r="A375" s="27" t="s">
        <v>719</v>
      </c>
      <c r="B375" s="27" t="s">
        <v>720</v>
      </c>
      <c r="C375" s="27" t="s">
        <v>1120</v>
      </c>
      <c r="D375" s="27" t="s">
        <v>1121</v>
      </c>
      <c r="E375" s="27" t="s">
        <v>552</v>
      </c>
      <c r="F375" s="40">
        <v>85.836780000000005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f t="shared" si="20"/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85.836780000000005</v>
      </c>
      <c r="S375" s="40">
        <v>0</v>
      </c>
    </row>
    <row r="376" spans="1:19" outlineLevel="2">
      <c r="A376" s="27" t="s">
        <v>719</v>
      </c>
      <c r="B376" s="27" t="s">
        <v>720</v>
      </c>
      <c r="C376" s="27" t="s">
        <v>1122</v>
      </c>
      <c r="D376" s="27" t="s">
        <v>1123</v>
      </c>
      <c r="E376" s="27" t="s">
        <v>552</v>
      </c>
      <c r="F376" s="40">
        <v>139.49113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f t="shared" si="20"/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139.49113</v>
      </c>
      <c r="S376" s="40">
        <v>0</v>
      </c>
    </row>
    <row r="377" spans="1:19" outlineLevel="2">
      <c r="A377" s="27" t="s">
        <v>719</v>
      </c>
      <c r="B377" s="27" t="s">
        <v>720</v>
      </c>
      <c r="C377" s="27" t="s">
        <v>1124</v>
      </c>
      <c r="D377" s="27" t="s">
        <v>1125</v>
      </c>
      <c r="E377" s="27" t="s">
        <v>552</v>
      </c>
      <c r="F377" s="40">
        <v>58.969430000000003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f t="shared" si="20"/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58.969430000000003</v>
      </c>
      <c r="S377" s="40">
        <v>0</v>
      </c>
    </row>
    <row r="378" spans="1:19" outlineLevel="2">
      <c r="A378" s="27" t="s">
        <v>719</v>
      </c>
      <c r="B378" s="27" t="s">
        <v>720</v>
      </c>
      <c r="C378" s="27" t="s">
        <v>1126</v>
      </c>
      <c r="D378" s="27" t="s">
        <v>1127</v>
      </c>
      <c r="E378" s="27" t="s">
        <v>552</v>
      </c>
      <c r="F378" s="40">
        <v>4.7113899999999997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f t="shared" si="20"/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4.7113899999999997</v>
      </c>
      <c r="S378" s="40">
        <v>0</v>
      </c>
    </row>
    <row r="379" spans="1:19" outlineLevel="2">
      <c r="A379" s="27" t="s">
        <v>719</v>
      </c>
      <c r="B379" s="27" t="s">
        <v>720</v>
      </c>
      <c r="C379" s="27" t="s">
        <v>1128</v>
      </c>
      <c r="D379" s="27" t="s">
        <v>1129</v>
      </c>
      <c r="E379" s="27" t="s">
        <v>552</v>
      </c>
      <c r="F379" s="40">
        <v>11.546659999999999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f t="shared" si="20"/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11.546659999999999</v>
      </c>
      <c r="S379" s="40">
        <v>0</v>
      </c>
    </row>
    <row r="380" spans="1:19" outlineLevel="2">
      <c r="A380" s="27" t="s">
        <v>719</v>
      </c>
      <c r="B380" s="27" t="s">
        <v>720</v>
      </c>
      <c r="C380" s="27" t="s">
        <v>1130</v>
      </c>
      <c r="D380" s="27" t="s">
        <v>1131</v>
      </c>
      <c r="E380" s="27" t="s">
        <v>552</v>
      </c>
      <c r="F380" s="40">
        <v>1.79514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f t="shared" si="20"/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1.79514</v>
      </c>
      <c r="S380" s="40">
        <v>0</v>
      </c>
    </row>
    <row r="381" spans="1:19" outlineLevel="2">
      <c r="A381" s="27" t="s">
        <v>719</v>
      </c>
      <c r="B381" s="27" t="s">
        <v>720</v>
      </c>
      <c r="C381" s="27" t="s">
        <v>1132</v>
      </c>
      <c r="D381" s="27" t="s">
        <v>1133</v>
      </c>
      <c r="E381" s="27" t="s">
        <v>552</v>
      </c>
      <c r="F381" s="40">
        <v>1.7908200000000001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f t="shared" si="20"/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1.7908200000000001</v>
      </c>
      <c r="S381" s="40">
        <v>0</v>
      </c>
    </row>
    <row r="382" spans="1:19" outlineLevel="2">
      <c r="A382" s="27" t="s">
        <v>719</v>
      </c>
      <c r="B382" s="27" t="s">
        <v>720</v>
      </c>
      <c r="C382" s="27" t="s">
        <v>1134</v>
      </c>
      <c r="D382" s="27" t="s">
        <v>1135</v>
      </c>
      <c r="E382" s="27" t="s">
        <v>552</v>
      </c>
      <c r="F382" s="40">
        <v>236.04952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f t="shared" si="20"/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236.04952</v>
      </c>
      <c r="S382" s="40">
        <v>0</v>
      </c>
    </row>
    <row r="383" spans="1:19" outlineLevel="2">
      <c r="A383" s="27" t="s">
        <v>719</v>
      </c>
      <c r="B383" s="27" t="s">
        <v>720</v>
      </c>
      <c r="C383" s="27" t="s">
        <v>1136</v>
      </c>
      <c r="D383" s="27" t="s">
        <v>1137</v>
      </c>
      <c r="E383" s="27" t="s">
        <v>552</v>
      </c>
      <c r="F383" s="40">
        <v>33.684919999999998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f t="shared" si="20"/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33.684919999999998</v>
      </c>
      <c r="S383" s="40">
        <v>0</v>
      </c>
    </row>
    <row r="384" spans="1:19" outlineLevel="2">
      <c r="A384" s="27" t="s">
        <v>719</v>
      </c>
      <c r="B384" s="27" t="s">
        <v>720</v>
      </c>
      <c r="C384" s="27" t="s">
        <v>1138</v>
      </c>
      <c r="D384" s="27" t="s">
        <v>1139</v>
      </c>
      <c r="E384" s="27" t="s">
        <v>552</v>
      </c>
      <c r="F384" s="40">
        <v>39.66245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f t="shared" si="20"/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39.66245</v>
      </c>
      <c r="S384" s="40">
        <v>0</v>
      </c>
    </row>
    <row r="385" spans="1:19" outlineLevel="2">
      <c r="A385" s="27" t="s">
        <v>719</v>
      </c>
      <c r="B385" s="27" t="s">
        <v>720</v>
      </c>
      <c r="C385" s="27" t="s">
        <v>1140</v>
      </c>
      <c r="D385" s="27" t="s">
        <v>1141</v>
      </c>
      <c r="E385" s="27" t="s">
        <v>552</v>
      </c>
      <c r="F385" s="40">
        <v>34.008110000000002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f t="shared" si="20"/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34.008110000000002</v>
      </c>
      <c r="S385" s="40">
        <v>0</v>
      </c>
    </row>
    <row r="386" spans="1:19" outlineLevel="2">
      <c r="A386" s="27" t="s">
        <v>719</v>
      </c>
      <c r="B386" s="27" t="s">
        <v>720</v>
      </c>
      <c r="C386" s="27" t="s">
        <v>1142</v>
      </c>
      <c r="D386" s="27" t="s">
        <v>1143</v>
      </c>
      <c r="E386" s="27" t="s">
        <v>552</v>
      </c>
      <c r="F386" s="40">
        <v>-4604.7062523076902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f t="shared" si="20"/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-4604.7062523076902</v>
      </c>
      <c r="S386" s="40">
        <v>0</v>
      </c>
    </row>
    <row r="387" spans="1:19" outlineLevel="2">
      <c r="A387" s="27" t="s">
        <v>719</v>
      </c>
      <c r="B387" s="27" t="s">
        <v>720</v>
      </c>
      <c r="C387" s="27" t="s">
        <v>1144</v>
      </c>
      <c r="D387" s="27" t="s">
        <v>1145</v>
      </c>
      <c r="E387" s="27" t="s">
        <v>552</v>
      </c>
      <c r="F387" s="40">
        <v>-3256.9182930769198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f t="shared" si="20"/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-3256.9182930769198</v>
      </c>
      <c r="S387" s="40">
        <v>0</v>
      </c>
    </row>
    <row r="388" spans="1:19" outlineLevel="2">
      <c r="A388" s="27" t="s">
        <v>719</v>
      </c>
      <c r="B388" s="27" t="s">
        <v>720</v>
      </c>
      <c r="C388" s="27" t="s">
        <v>1146</v>
      </c>
      <c r="D388" s="27" t="s">
        <v>1147</v>
      </c>
      <c r="E388" s="27" t="s">
        <v>552</v>
      </c>
      <c r="F388" s="40">
        <v>-3761.45788461538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f t="shared" si="20"/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-3761.45788461538</v>
      </c>
      <c r="S388" s="40">
        <v>0</v>
      </c>
    </row>
    <row r="389" spans="1:19" outlineLevel="2">
      <c r="A389" s="27" t="s">
        <v>719</v>
      </c>
      <c r="B389" s="27" t="s">
        <v>720</v>
      </c>
      <c r="C389" s="27" t="s">
        <v>1148</v>
      </c>
      <c r="D389" s="27" t="s">
        <v>1149</v>
      </c>
      <c r="E389" s="27" t="s">
        <v>552</v>
      </c>
      <c r="F389" s="40">
        <v>571.49108000000001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f t="shared" si="20"/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571.49108000000001</v>
      </c>
      <c r="S389" s="40">
        <v>0</v>
      </c>
    </row>
    <row r="390" spans="1:19" outlineLevel="2">
      <c r="A390" s="27" t="s">
        <v>719</v>
      </c>
      <c r="B390" s="27" t="s">
        <v>720</v>
      </c>
      <c r="C390" s="27" t="s">
        <v>1150</v>
      </c>
      <c r="D390" s="27" t="s">
        <v>1151</v>
      </c>
      <c r="E390" s="27" t="s">
        <v>552</v>
      </c>
      <c r="F390" s="40">
        <v>1.0000000000000001E-5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f t="shared" si="20"/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1.0000000000000001E-5</v>
      </c>
      <c r="S390" s="40">
        <v>0</v>
      </c>
    </row>
    <row r="391" spans="1:19" outlineLevel="2">
      <c r="A391" s="27" t="s">
        <v>719</v>
      </c>
      <c r="B391" s="27" t="s">
        <v>720</v>
      </c>
      <c r="C391" s="27" t="s">
        <v>1152</v>
      </c>
      <c r="D391" s="27" t="s">
        <v>908</v>
      </c>
      <c r="E391" s="27" t="s">
        <v>552</v>
      </c>
      <c r="F391" s="40">
        <v>4836.2692500000003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f t="shared" si="20"/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4836.2692500000003</v>
      </c>
      <c r="S391" s="40">
        <v>0</v>
      </c>
    </row>
    <row r="392" spans="1:19" outlineLevel="2">
      <c r="A392" s="27" t="s">
        <v>719</v>
      </c>
      <c r="B392" s="27" t="s">
        <v>720</v>
      </c>
      <c r="C392" s="27" t="s">
        <v>1153</v>
      </c>
      <c r="D392" s="27" t="s">
        <v>1154</v>
      </c>
      <c r="E392" s="27" t="s">
        <v>552</v>
      </c>
      <c r="F392" s="40">
        <v>1490.28963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f t="shared" si="20"/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1490.28963</v>
      </c>
      <c r="S392" s="40">
        <v>0</v>
      </c>
    </row>
    <row r="393" spans="1:19" outlineLevel="2">
      <c r="A393" s="27" t="s">
        <v>719</v>
      </c>
      <c r="B393" s="27" t="s">
        <v>720</v>
      </c>
      <c r="C393" s="27" t="s">
        <v>1155</v>
      </c>
      <c r="D393" s="27" t="s">
        <v>1156</v>
      </c>
      <c r="E393" s="27" t="s">
        <v>552</v>
      </c>
      <c r="F393" s="40">
        <v>3246.0749799999999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f t="shared" si="20"/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3246.0749799999999</v>
      </c>
      <c r="S393" s="40">
        <v>0</v>
      </c>
    </row>
    <row r="394" spans="1:19" outlineLevel="2">
      <c r="A394" s="27" t="s">
        <v>719</v>
      </c>
      <c r="B394" s="27" t="s">
        <v>720</v>
      </c>
      <c r="C394" s="27" t="s">
        <v>1157</v>
      </c>
      <c r="D394" s="27" t="s">
        <v>1158</v>
      </c>
      <c r="E394" s="27" t="s">
        <v>552</v>
      </c>
      <c r="F394" s="40">
        <v>4523.5925900000002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f t="shared" si="20"/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4523.5925900000002</v>
      </c>
      <c r="S394" s="40">
        <v>0</v>
      </c>
    </row>
    <row r="395" spans="1:19" outlineLevel="2">
      <c r="A395" s="27" t="s">
        <v>719</v>
      </c>
      <c r="B395" s="27" t="s">
        <v>720</v>
      </c>
      <c r="C395" s="27" t="s">
        <v>1159</v>
      </c>
      <c r="D395" s="27" t="s">
        <v>1160</v>
      </c>
      <c r="E395" s="27" t="s">
        <v>552</v>
      </c>
      <c r="F395" s="40">
        <v>258.42205999999999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f t="shared" si="20"/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258.42205999999999</v>
      </c>
      <c r="S395" s="40">
        <v>0</v>
      </c>
    </row>
    <row r="396" spans="1:19" outlineLevel="2">
      <c r="A396" s="27" t="s">
        <v>719</v>
      </c>
      <c r="B396" s="27" t="s">
        <v>720</v>
      </c>
      <c r="C396" s="27" t="s">
        <v>1161</v>
      </c>
      <c r="D396" s="27" t="s">
        <v>1162</v>
      </c>
      <c r="E396" s="27" t="s">
        <v>552</v>
      </c>
      <c r="F396" s="40">
        <v>50.091999999999999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f t="shared" si="20"/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50.091999999999999</v>
      </c>
      <c r="S396" s="40">
        <v>0</v>
      </c>
    </row>
    <row r="397" spans="1:19" outlineLevel="2">
      <c r="A397" s="27" t="s">
        <v>719</v>
      </c>
      <c r="B397" s="27" t="s">
        <v>720</v>
      </c>
      <c r="C397" s="27" t="s">
        <v>1163</v>
      </c>
      <c r="D397" s="27" t="s">
        <v>1164</v>
      </c>
      <c r="E397" s="27" t="s">
        <v>552</v>
      </c>
      <c r="F397" s="40">
        <v>2369.8033500000001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f t="shared" si="20"/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2369.8033500000001</v>
      </c>
      <c r="S397" s="40">
        <v>0</v>
      </c>
    </row>
    <row r="398" spans="1:19" outlineLevel="2">
      <c r="A398" s="27" t="s">
        <v>719</v>
      </c>
      <c r="B398" s="27" t="s">
        <v>720</v>
      </c>
      <c r="C398" s="27" t="s">
        <v>1165</v>
      </c>
      <c r="D398" s="27" t="s">
        <v>1166</v>
      </c>
      <c r="E398" s="27" t="s">
        <v>552</v>
      </c>
      <c r="F398" s="40">
        <v>186.83529999999999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f t="shared" si="20"/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186.83529999999999</v>
      </c>
      <c r="S398" s="40">
        <v>0</v>
      </c>
    </row>
    <row r="399" spans="1:19" outlineLevel="2">
      <c r="A399" s="27" t="s">
        <v>719</v>
      </c>
      <c r="B399" s="27" t="s">
        <v>720</v>
      </c>
      <c r="C399" s="27" t="s">
        <v>1167</v>
      </c>
      <c r="D399" s="27" t="s">
        <v>1168</v>
      </c>
      <c r="E399" s="27" t="s">
        <v>552</v>
      </c>
      <c r="F399" s="40">
        <v>330.07195000000002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f t="shared" si="20"/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330.07195000000002</v>
      </c>
      <c r="S399" s="40">
        <v>0</v>
      </c>
    </row>
    <row r="400" spans="1:19" outlineLevel="2">
      <c r="A400" s="27" t="s">
        <v>719</v>
      </c>
      <c r="B400" s="27" t="s">
        <v>720</v>
      </c>
      <c r="C400" s="27" t="s">
        <v>1169</v>
      </c>
      <c r="D400" s="27" t="s">
        <v>874</v>
      </c>
      <c r="E400" s="27" t="s">
        <v>552</v>
      </c>
      <c r="F400" s="40">
        <v>2604.5521699999999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f t="shared" si="20"/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2604.5521699999999</v>
      </c>
      <c r="S400" s="40">
        <v>0</v>
      </c>
    </row>
    <row r="401" spans="1:19" outlineLevel="2">
      <c r="A401" s="27" t="s">
        <v>719</v>
      </c>
      <c r="B401" s="27" t="s">
        <v>720</v>
      </c>
      <c r="C401" s="27" t="s">
        <v>1170</v>
      </c>
      <c r="D401" s="27" t="s">
        <v>880</v>
      </c>
      <c r="E401" s="27" t="s">
        <v>552</v>
      </c>
      <c r="F401" s="40">
        <v>4107.1484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f t="shared" si="20"/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4107.1484</v>
      </c>
      <c r="S401" s="40">
        <v>0</v>
      </c>
    </row>
    <row r="402" spans="1:19" outlineLevel="2">
      <c r="A402" s="27" t="s">
        <v>719</v>
      </c>
      <c r="B402" s="27" t="s">
        <v>720</v>
      </c>
      <c r="C402" s="27" t="s">
        <v>1171</v>
      </c>
      <c r="D402" s="27" t="s">
        <v>882</v>
      </c>
      <c r="E402" s="27" t="s">
        <v>552</v>
      </c>
      <c r="F402" s="40">
        <v>1019.0800400000001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f t="shared" si="20"/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1019.0800400000001</v>
      </c>
      <c r="S402" s="40">
        <v>0</v>
      </c>
    </row>
    <row r="403" spans="1:19" outlineLevel="2">
      <c r="A403" s="27" t="s">
        <v>719</v>
      </c>
      <c r="B403" s="27" t="s">
        <v>720</v>
      </c>
      <c r="C403" s="27" t="s">
        <v>1172</v>
      </c>
      <c r="D403" s="27" t="s">
        <v>931</v>
      </c>
      <c r="E403" s="27" t="s">
        <v>552</v>
      </c>
      <c r="F403" s="40">
        <v>986.41423999999995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f t="shared" si="20"/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986.41423999999995</v>
      </c>
      <c r="S403" s="40">
        <v>0</v>
      </c>
    </row>
    <row r="404" spans="1:19" outlineLevel="2">
      <c r="A404" s="27" t="s">
        <v>719</v>
      </c>
      <c r="B404" s="27" t="s">
        <v>720</v>
      </c>
      <c r="C404" s="27" t="s">
        <v>1173</v>
      </c>
      <c r="D404" s="27" t="s">
        <v>1174</v>
      </c>
      <c r="E404" s="27" t="s">
        <v>552</v>
      </c>
      <c r="F404" s="40">
        <v>2512.7119600000001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f t="shared" si="20"/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2512.7119600000001</v>
      </c>
      <c r="S404" s="40">
        <v>0</v>
      </c>
    </row>
    <row r="405" spans="1:19" outlineLevel="2">
      <c r="A405" s="27" t="s">
        <v>719</v>
      </c>
      <c r="B405" s="27" t="s">
        <v>720</v>
      </c>
      <c r="C405" s="27" t="s">
        <v>1175</v>
      </c>
      <c r="D405" s="27" t="s">
        <v>1176</v>
      </c>
      <c r="E405" s="27" t="s">
        <v>552</v>
      </c>
      <c r="F405" s="40">
        <v>16875.685020000001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f t="shared" si="20"/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16875.685020000001</v>
      </c>
      <c r="S405" s="40">
        <v>0</v>
      </c>
    </row>
    <row r="406" spans="1:19" outlineLevel="2">
      <c r="A406" s="27" t="s">
        <v>719</v>
      </c>
      <c r="B406" s="27" t="s">
        <v>720</v>
      </c>
      <c r="C406" s="27" t="s">
        <v>1177</v>
      </c>
      <c r="D406" s="27" t="s">
        <v>1178</v>
      </c>
      <c r="E406" s="27" t="s">
        <v>552</v>
      </c>
      <c r="F406" s="40">
        <v>1485.4817700000001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f t="shared" si="20"/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1485.4817700000001</v>
      </c>
      <c r="S406" s="40">
        <v>0</v>
      </c>
    </row>
    <row r="407" spans="1:19" outlineLevel="2">
      <c r="A407" s="27" t="s">
        <v>719</v>
      </c>
      <c r="B407" s="27" t="s">
        <v>720</v>
      </c>
      <c r="C407" s="27" t="s">
        <v>1179</v>
      </c>
      <c r="D407" s="27" t="s">
        <v>1180</v>
      </c>
      <c r="E407" s="27" t="s">
        <v>552</v>
      </c>
      <c r="F407" s="40">
        <v>11.26351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f t="shared" si="20"/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11.26351</v>
      </c>
      <c r="S407" s="40">
        <v>0</v>
      </c>
    </row>
    <row r="408" spans="1:19" outlineLevel="2">
      <c r="A408" s="27" t="s">
        <v>719</v>
      </c>
      <c r="B408" s="27" t="s">
        <v>720</v>
      </c>
      <c r="C408" s="27" t="s">
        <v>1181</v>
      </c>
      <c r="D408" s="27" t="s">
        <v>1182</v>
      </c>
      <c r="E408" s="27" t="s">
        <v>552</v>
      </c>
      <c r="F408" s="40">
        <v>668.87369000000001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f t="shared" si="20"/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668.87369000000001</v>
      </c>
      <c r="S408" s="40">
        <v>0</v>
      </c>
    </row>
    <row r="409" spans="1:19" outlineLevel="2">
      <c r="A409" s="27" t="s">
        <v>719</v>
      </c>
      <c r="B409" s="27" t="s">
        <v>720</v>
      </c>
      <c r="C409" s="27" t="s">
        <v>1183</v>
      </c>
      <c r="D409" s="27" t="s">
        <v>1184</v>
      </c>
      <c r="E409" s="27" t="s">
        <v>552</v>
      </c>
      <c r="F409" s="40">
        <v>175.62272999999999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f t="shared" si="20"/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175.62272999999999</v>
      </c>
      <c r="S409" s="40">
        <v>0</v>
      </c>
    </row>
    <row r="410" spans="1:19" outlineLevel="2">
      <c r="A410" s="27" t="s">
        <v>719</v>
      </c>
      <c r="B410" s="27" t="s">
        <v>720</v>
      </c>
      <c r="C410" s="27" t="s">
        <v>1185</v>
      </c>
      <c r="D410" s="27" t="s">
        <v>1186</v>
      </c>
      <c r="E410" s="27" t="s">
        <v>552</v>
      </c>
      <c r="F410" s="40">
        <v>739.81547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f t="shared" si="20"/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739.81547</v>
      </c>
      <c r="S410" s="40">
        <v>0</v>
      </c>
    </row>
    <row r="411" spans="1:19" outlineLevel="2">
      <c r="A411" s="27" t="s">
        <v>719</v>
      </c>
      <c r="B411" s="27" t="s">
        <v>720</v>
      </c>
      <c r="C411" s="27" t="s">
        <v>1187</v>
      </c>
      <c r="D411" s="27" t="s">
        <v>1188</v>
      </c>
      <c r="E411" s="27" t="s">
        <v>552</v>
      </c>
      <c r="F411" s="40">
        <v>49.151409999999998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f t="shared" si="20"/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49.151409999999998</v>
      </c>
      <c r="S411" s="40">
        <v>0</v>
      </c>
    </row>
    <row r="412" spans="1:19" outlineLevel="2">
      <c r="A412" s="27" t="s">
        <v>719</v>
      </c>
      <c r="B412" s="27" t="s">
        <v>720</v>
      </c>
      <c r="C412" s="27" t="s">
        <v>1189</v>
      </c>
      <c r="D412" s="27" t="s">
        <v>1190</v>
      </c>
      <c r="E412" s="27" t="s">
        <v>552</v>
      </c>
      <c r="F412" s="40">
        <v>64.702100000000002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f t="shared" si="20"/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64.702100000000002</v>
      </c>
      <c r="S412" s="40">
        <v>0</v>
      </c>
    </row>
    <row r="413" spans="1:19" outlineLevel="2">
      <c r="A413" s="27" t="s">
        <v>719</v>
      </c>
      <c r="B413" s="27" t="s">
        <v>720</v>
      </c>
      <c r="C413" s="27" t="s">
        <v>1191</v>
      </c>
      <c r="D413" s="27" t="s">
        <v>1192</v>
      </c>
      <c r="E413" s="27" t="s">
        <v>552</v>
      </c>
      <c r="F413" s="40">
        <v>127.25987000000001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f t="shared" si="20"/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127.25987000000001</v>
      </c>
      <c r="S413" s="40">
        <v>0</v>
      </c>
    </row>
    <row r="414" spans="1:19" outlineLevel="2">
      <c r="A414" s="27" t="s">
        <v>719</v>
      </c>
      <c r="B414" s="27" t="s">
        <v>720</v>
      </c>
      <c r="C414" s="27" t="s">
        <v>1193</v>
      </c>
      <c r="D414" s="27" t="s">
        <v>1194</v>
      </c>
      <c r="E414" s="27" t="s">
        <v>552</v>
      </c>
      <c r="F414" s="40">
        <v>3.2514400000000001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f t="shared" si="20"/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3.2514400000000001</v>
      </c>
      <c r="S414" s="40">
        <v>0</v>
      </c>
    </row>
    <row r="415" spans="1:19" outlineLevel="2">
      <c r="A415" s="27" t="s">
        <v>719</v>
      </c>
      <c r="B415" s="27" t="s">
        <v>720</v>
      </c>
      <c r="C415" s="27" t="s">
        <v>1195</v>
      </c>
      <c r="D415" s="27" t="s">
        <v>1196</v>
      </c>
      <c r="E415" s="27" t="s">
        <v>552</v>
      </c>
      <c r="F415" s="40">
        <v>11.94477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f t="shared" si="20"/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11.94477</v>
      </c>
      <c r="S415" s="40">
        <v>0</v>
      </c>
    </row>
    <row r="416" spans="1:19" outlineLevel="2">
      <c r="A416" s="27" t="s">
        <v>719</v>
      </c>
      <c r="B416" s="27" t="s">
        <v>720</v>
      </c>
      <c r="C416" s="27" t="s">
        <v>1197</v>
      </c>
      <c r="D416" s="27" t="s">
        <v>1198</v>
      </c>
      <c r="E416" s="27" t="s">
        <v>552</v>
      </c>
      <c r="F416" s="40">
        <v>586.97055999999998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f t="shared" si="20"/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586.97055999999998</v>
      </c>
      <c r="S416" s="40">
        <v>0</v>
      </c>
    </row>
    <row r="417" spans="1:19" outlineLevel="2">
      <c r="A417" s="27" t="s">
        <v>719</v>
      </c>
      <c r="B417" s="27" t="s">
        <v>720</v>
      </c>
      <c r="C417" s="27" t="s">
        <v>1199</v>
      </c>
      <c r="D417" s="27" t="s">
        <v>1200</v>
      </c>
      <c r="E417" s="27" t="s">
        <v>552</v>
      </c>
      <c r="F417" s="40">
        <v>54.880290000000002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f t="shared" si="20"/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54.880290000000002</v>
      </c>
      <c r="S417" s="40">
        <v>0</v>
      </c>
    </row>
    <row r="418" spans="1:19" outlineLevel="2">
      <c r="A418" s="27" t="s">
        <v>719</v>
      </c>
      <c r="B418" s="27" t="s">
        <v>720</v>
      </c>
      <c r="C418" s="27" t="s">
        <v>1201</v>
      </c>
      <c r="D418" s="27" t="s">
        <v>1202</v>
      </c>
      <c r="E418" s="27" t="s">
        <v>552</v>
      </c>
      <c r="F418" s="40">
        <v>186.01231000000001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f t="shared" si="20"/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186.01231000000001</v>
      </c>
      <c r="S418" s="40">
        <v>0</v>
      </c>
    </row>
    <row r="419" spans="1:19" outlineLevel="2">
      <c r="A419" s="27" t="s">
        <v>719</v>
      </c>
      <c r="B419" s="27" t="s">
        <v>720</v>
      </c>
      <c r="C419" s="27" t="s">
        <v>1203</v>
      </c>
      <c r="D419" s="27" t="s">
        <v>1204</v>
      </c>
      <c r="E419" s="27" t="s">
        <v>552</v>
      </c>
      <c r="F419" s="40">
        <v>125.45623000000001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f t="shared" si="20"/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125.45623000000001</v>
      </c>
      <c r="S419" s="40">
        <v>0</v>
      </c>
    </row>
    <row r="420" spans="1:19" outlineLevel="2">
      <c r="A420" s="27" t="s">
        <v>719</v>
      </c>
      <c r="B420" s="27" t="s">
        <v>720</v>
      </c>
      <c r="C420" s="27" t="s">
        <v>1205</v>
      </c>
      <c r="D420" s="27" t="s">
        <v>1206</v>
      </c>
      <c r="E420" s="27" t="s">
        <v>552</v>
      </c>
      <c r="F420" s="40">
        <v>0.86268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f t="shared" si="20"/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0.86268</v>
      </c>
      <c r="S420" s="40">
        <v>0</v>
      </c>
    </row>
    <row r="421" spans="1:19" outlineLevel="2">
      <c r="A421" s="27" t="s">
        <v>719</v>
      </c>
      <c r="B421" s="27" t="s">
        <v>720</v>
      </c>
      <c r="C421" s="27" t="s">
        <v>1207</v>
      </c>
      <c r="D421" s="27" t="s">
        <v>1208</v>
      </c>
      <c r="E421" s="27" t="s">
        <v>552</v>
      </c>
      <c r="F421" s="40">
        <v>3.0861700000000001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f t="shared" si="20"/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3.0861700000000001</v>
      </c>
      <c r="S421" s="40">
        <v>0</v>
      </c>
    </row>
    <row r="422" spans="1:19" outlineLevel="2">
      <c r="A422" s="27" t="s">
        <v>719</v>
      </c>
      <c r="B422" s="27" t="s">
        <v>720</v>
      </c>
      <c r="C422" s="27" t="s">
        <v>1209</v>
      </c>
      <c r="D422" s="27" t="s">
        <v>1210</v>
      </c>
      <c r="E422" s="27" t="s">
        <v>552</v>
      </c>
      <c r="F422" s="40">
        <v>684.30269384615303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f t="shared" si="20"/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684.30269384615303</v>
      </c>
      <c r="S422" s="40">
        <v>0</v>
      </c>
    </row>
    <row r="423" spans="1:19" outlineLevel="2">
      <c r="A423" s="27" t="s">
        <v>719</v>
      </c>
      <c r="B423" s="27" t="s">
        <v>720</v>
      </c>
      <c r="C423" s="27" t="s">
        <v>1211</v>
      </c>
      <c r="D423" s="27" t="s">
        <v>1212</v>
      </c>
      <c r="E423" s="27" t="s">
        <v>552</v>
      </c>
      <c r="F423" s="40">
        <v>2.8718400000000002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f t="shared" si="20"/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2.8718400000000002</v>
      </c>
      <c r="S423" s="40">
        <v>0</v>
      </c>
    </row>
    <row r="424" spans="1:19" outlineLevel="2">
      <c r="A424" s="27" t="s">
        <v>719</v>
      </c>
      <c r="B424" s="27" t="s">
        <v>720</v>
      </c>
      <c r="C424" s="27" t="s">
        <v>1213</v>
      </c>
      <c r="D424" s="27" t="s">
        <v>1214</v>
      </c>
      <c r="E424" s="27" t="s">
        <v>552</v>
      </c>
      <c r="F424" s="40">
        <v>29.676439999999999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f t="shared" si="20"/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29.676439999999999</v>
      </c>
      <c r="S424" s="40">
        <v>0</v>
      </c>
    </row>
    <row r="425" spans="1:19" outlineLevel="2">
      <c r="A425" s="27" t="s">
        <v>719</v>
      </c>
      <c r="B425" s="27" t="s">
        <v>720</v>
      </c>
      <c r="C425" s="27" t="s">
        <v>1215</v>
      </c>
      <c r="D425" s="27" t="s">
        <v>1216</v>
      </c>
      <c r="E425" s="27" t="s">
        <v>552</v>
      </c>
      <c r="F425" s="40">
        <v>0.32700000000000001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f t="shared" si="20"/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0.32700000000000001</v>
      </c>
      <c r="S425" s="40">
        <v>0</v>
      </c>
    </row>
    <row r="426" spans="1:19" outlineLevel="2">
      <c r="A426" s="27" t="s">
        <v>719</v>
      </c>
      <c r="B426" s="27" t="s">
        <v>720</v>
      </c>
      <c r="C426" s="27" t="s">
        <v>1217</v>
      </c>
      <c r="D426" s="27" t="s">
        <v>1218</v>
      </c>
      <c r="E426" s="27" t="s">
        <v>552</v>
      </c>
      <c r="F426" s="40">
        <v>1.6480307692307701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f t="shared" si="20"/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1.6480307692307701</v>
      </c>
      <c r="S426" s="40">
        <v>0</v>
      </c>
    </row>
    <row r="427" spans="1:19" outlineLevel="2">
      <c r="A427" s="27" t="s">
        <v>719</v>
      </c>
      <c r="B427" s="27" t="s">
        <v>720</v>
      </c>
      <c r="C427" s="27" t="s">
        <v>1219</v>
      </c>
      <c r="D427" s="27" t="s">
        <v>1220</v>
      </c>
      <c r="E427" s="27" t="s">
        <v>552</v>
      </c>
      <c r="F427" s="40">
        <v>1.0000000000000001E-5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f t="shared" si="20"/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1.0000000000000001E-5</v>
      </c>
      <c r="S427" s="40">
        <v>0</v>
      </c>
    </row>
    <row r="428" spans="1:19" outlineLevel="2">
      <c r="A428" s="27" t="s">
        <v>719</v>
      </c>
      <c r="B428" s="27" t="s">
        <v>720</v>
      </c>
      <c r="C428" s="27" t="s">
        <v>1221</v>
      </c>
      <c r="D428" s="27" t="s">
        <v>1222</v>
      </c>
      <c r="E428" s="27" t="s">
        <v>552</v>
      </c>
      <c r="F428" s="40">
        <v>26.626629999999999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f t="shared" si="20"/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26.626629999999999</v>
      </c>
      <c r="S428" s="40">
        <v>0</v>
      </c>
    </row>
    <row r="429" spans="1:19" outlineLevel="2">
      <c r="A429" s="27" t="s">
        <v>719</v>
      </c>
      <c r="B429" s="27" t="s">
        <v>720</v>
      </c>
      <c r="C429" s="27" t="s">
        <v>1223</v>
      </c>
      <c r="D429" s="27" t="s">
        <v>908</v>
      </c>
      <c r="E429" s="27" t="s">
        <v>552</v>
      </c>
      <c r="F429" s="40">
        <v>6498.2851300000002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f t="shared" si="20"/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6498.2851300000002</v>
      </c>
      <c r="S429" s="40">
        <v>0</v>
      </c>
    </row>
    <row r="430" spans="1:19" outlineLevel="2">
      <c r="A430" s="27" t="s">
        <v>719</v>
      </c>
      <c r="B430" s="27" t="s">
        <v>720</v>
      </c>
      <c r="C430" s="27" t="s">
        <v>1224</v>
      </c>
      <c r="D430" s="27" t="s">
        <v>1225</v>
      </c>
      <c r="E430" s="27" t="s">
        <v>552</v>
      </c>
      <c r="F430" s="40">
        <v>1304.8748800000001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f t="shared" si="20"/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1304.8748800000001</v>
      </c>
      <c r="S430" s="40">
        <v>0</v>
      </c>
    </row>
    <row r="431" spans="1:19" outlineLevel="2">
      <c r="A431" s="27" t="s">
        <v>719</v>
      </c>
      <c r="B431" s="27" t="s">
        <v>720</v>
      </c>
      <c r="C431" s="27" t="s">
        <v>1226</v>
      </c>
      <c r="D431" s="27" t="s">
        <v>1227</v>
      </c>
      <c r="E431" s="27" t="s">
        <v>552</v>
      </c>
      <c r="F431" s="40">
        <v>3647.42121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f t="shared" si="20"/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3647.42121</v>
      </c>
      <c r="S431" s="40">
        <v>0</v>
      </c>
    </row>
    <row r="432" spans="1:19" outlineLevel="2">
      <c r="A432" s="27" t="s">
        <v>719</v>
      </c>
      <c r="B432" s="27" t="s">
        <v>720</v>
      </c>
      <c r="C432" s="27" t="s">
        <v>1228</v>
      </c>
      <c r="D432" s="27" t="s">
        <v>1229</v>
      </c>
      <c r="E432" s="27" t="s">
        <v>552</v>
      </c>
      <c r="F432" s="40">
        <v>5015.8909999999996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f t="shared" si="20"/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5015.8909999999996</v>
      </c>
      <c r="S432" s="40">
        <v>0</v>
      </c>
    </row>
    <row r="433" spans="1:19" outlineLevel="2">
      <c r="A433" s="27" t="s">
        <v>719</v>
      </c>
      <c r="B433" s="27" t="s">
        <v>720</v>
      </c>
      <c r="C433" s="27" t="s">
        <v>1230</v>
      </c>
      <c r="D433" s="27" t="s">
        <v>1231</v>
      </c>
      <c r="E433" s="27" t="s">
        <v>552</v>
      </c>
      <c r="F433" s="40">
        <v>254.58275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f t="shared" si="20"/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254.58275</v>
      </c>
      <c r="S433" s="40">
        <v>0</v>
      </c>
    </row>
    <row r="434" spans="1:19" outlineLevel="2">
      <c r="A434" s="27" t="s">
        <v>719</v>
      </c>
      <c r="B434" s="27" t="s">
        <v>720</v>
      </c>
      <c r="C434" s="27" t="s">
        <v>1232</v>
      </c>
      <c r="D434" s="27" t="s">
        <v>1233</v>
      </c>
      <c r="E434" s="27" t="s">
        <v>552</v>
      </c>
      <c r="F434" s="40">
        <v>3.807E-2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f t="shared" si="20"/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3.807E-2</v>
      </c>
      <c r="S434" s="40">
        <v>0</v>
      </c>
    </row>
    <row r="435" spans="1:19" outlineLevel="2">
      <c r="A435" s="27" t="s">
        <v>719</v>
      </c>
      <c r="B435" s="27" t="s">
        <v>720</v>
      </c>
      <c r="C435" s="27" t="s">
        <v>1234</v>
      </c>
      <c r="D435" s="27" t="s">
        <v>1235</v>
      </c>
      <c r="E435" s="27" t="s">
        <v>552</v>
      </c>
      <c r="F435" s="40">
        <v>1880.4767099999999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f t="shared" si="20"/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1880.4767099999999</v>
      </c>
      <c r="S435" s="40">
        <v>0</v>
      </c>
    </row>
    <row r="436" spans="1:19" outlineLevel="2">
      <c r="A436" s="27" t="s">
        <v>719</v>
      </c>
      <c r="B436" s="27" t="s">
        <v>720</v>
      </c>
      <c r="C436" s="27" t="s">
        <v>1236</v>
      </c>
      <c r="D436" s="27" t="s">
        <v>1237</v>
      </c>
      <c r="E436" s="27" t="s">
        <v>552</v>
      </c>
      <c r="F436" s="40">
        <v>125.50482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f t="shared" si="20"/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125.50482</v>
      </c>
      <c r="S436" s="40">
        <v>0</v>
      </c>
    </row>
    <row r="437" spans="1:19" outlineLevel="2">
      <c r="A437" s="27" t="s">
        <v>719</v>
      </c>
      <c r="B437" s="27" t="s">
        <v>720</v>
      </c>
      <c r="C437" s="27" t="s">
        <v>1238</v>
      </c>
      <c r="D437" s="27" t="s">
        <v>1239</v>
      </c>
      <c r="E437" s="27" t="s">
        <v>552</v>
      </c>
      <c r="F437" s="40">
        <v>239.85731999999999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f t="shared" ref="L437:L500" si="21">M437+P437</f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239.85731999999999</v>
      </c>
      <c r="S437" s="40">
        <v>0</v>
      </c>
    </row>
    <row r="438" spans="1:19" outlineLevel="2">
      <c r="A438" s="27" t="s">
        <v>719</v>
      </c>
      <c r="B438" s="27" t="s">
        <v>720</v>
      </c>
      <c r="C438" s="27" t="s">
        <v>1240</v>
      </c>
      <c r="D438" s="27" t="s">
        <v>874</v>
      </c>
      <c r="E438" s="27" t="s">
        <v>552</v>
      </c>
      <c r="F438" s="40">
        <v>3071.2638200000001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f t="shared" si="21"/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3071.2638200000001</v>
      </c>
      <c r="S438" s="40">
        <v>0</v>
      </c>
    </row>
    <row r="439" spans="1:19" outlineLevel="2">
      <c r="A439" s="27" t="s">
        <v>719</v>
      </c>
      <c r="B439" s="27" t="s">
        <v>720</v>
      </c>
      <c r="C439" s="27" t="s">
        <v>1241</v>
      </c>
      <c r="D439" s="27" t="s">
        <v>880</v>
      </c>
      <c r="E439" s="27" t="s">
        <v>552</v>
      </c>
      <c r="F439" s="40">
        <v>4606.6943600000004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f t="shared" si="21"/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4606.6943600000004</v>
      </c>
      <c r="S439" s="40">
        <v>0</v>
      </c>
    </row>
    <row r="440" spans="1:19" outlineLevel="2">
      <c r="A440" s="27" t="s">
        <v>719</v>
      </c>
      <c r="B440" s="27" t="s">
        <v>720</v>
      </c>
      <c r="C440" s="27" t="s">
        <v>1242</v>
      </c>
      <c r="D440" s="27" t="s">
        <v>882</v>
      </c>
      <c r="E440" s="27" t="s">
        <v>552</v>
      </c>
      <c r="F440" s="40">
        <v>1233.1958299999999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f t="shared" si="21"/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1233.1958299999999</v>
      </c>
      <c r="S440" s="40">
        <v>0</v>
      </c>
    </row>
    <row r="441" spans="1:19" outlineLevel="2">
      <c r="A441" s="27" t="s">
        <v>719</v>
      </c>
      <c r="B441" s="27" t="s">
        <v>720</v>
      </c>
      <c r="C441" s="27" t="s">
        <v>1243</v>
      </c>
      <c r="D441" s="27" t="s">
        <v>931</v>
      </c>
      <c r="E441" s="27" t="s">
        <v>552</v>
      </c>
      <c r="F441" s="40">
        <v>410.93335999999999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f t="shared" si="21"/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410.93335999999999</v>
      </c>
      <c r="S441" s="40">
        <v>0</v>
      </c>
    </row>
    <row r="442" spans="1:19" outlineLevel="2">
      <c r="A442" s="27" t="s">
        <v>719</v>
      </c>
      <c r="B442" s="27" t="s">
        <v>720</v>
      </c>
      <c r="C442" s="27" t="s">
        <v>1244</v>
      </c>
      <c r="D442" s="27" t="s">
        <v>1245</v>
      </c>
      <c r="E442" s="27" t="s">
        <v>552</v>
      </c>
      <c r="F442" s="40">
        <v>2513.3569299999999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f t="shared" si="21"/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2513.3569299999999</v>
      </c>
      <c r="S442" s="40">
        <v>0</v>
      </c>
    </row>
    <row r="443" spans="1:19" outlineLevel="2">
      <c r="A443" s="27" t="s">
        <v>719</v>
      </c>
      <c r="B443" s="27" t="s">
        <v>720</v>
      </c>
      <c r="C443" s="27" t="s">
        <v>1246</v>
      </c>
      <c r="D443" s="27" t="s">
        <v>1247</v>
      </c>
      <c r="E443" s="27" t="s">
        <v>552</v>
      </c>
      <c r="F443" s="40">
        <v>11359.762559999999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f t="shared" si="21"/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11359.762559999999</v>
      </c>
      <c r="S443" s="40">
        <v>0</v>
      </c>
    </row>
    <row r="444" spans="1:19" outlineLevel="2">
      <c r="A444" s="27" t="s">
        <v>719</v>
      </c>
      <c r="B444" s="27" t="s">
        <v>720</v>
      </c>
      <c r="C444" s="27" t="s">
        <v>1248</v>
      </c>
      <c r="D444" s="27" t="s">
        <v>1249</v>
      </c>
      <c r="E444" s="27" t="s">
        <v>552</v>
      </c>
      <c r="F444" s="40">
        <v>1437.0285200000001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f t="shared" si="21"/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1437.0285200000001</v>
      </c>
      <c r="S444" s="40">
        <v>0</v>
      </c>
    </row>
    <row r="445" spans="1:19" outlineLevel="2">
      <c r="A445" s="27" t="s">
        <v>719</v>
      </c>
      <c r="B445" s="27" t="s">
        <v>720</v>
      </c>
      <c r="C445" s="27" t="s">
        <v>1250</v>
      </c>
      <c r="D445" s="27" t="s">
        <v>1251</v>
      </c>
      <c r="E445" s="27" t="s">
        <v>552</v>
      </c>
      <c r="F445" s="40">
        <v>29.857749999999999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f t="shared" si="21"/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29.857749999999999</v>
      </c>
      <c r="S445" s="40">
        <v>0</v>
      </c>
    </row>
    <row r="446" spans="1:19" outlineLevel="2">
      <c r="A446" s="27" t="s">
        <v>719</v>
      </c>
      <c r="B446" s="27" t="s">
        <v>720</v>
      </c>
      <c r="C446" s="27" t="s">
        <v>1252</v>
      </c>
      <c r="D446" s="27" t="s">
        <v>1253</v>
      </c>
      <c r="E446" s="27" t="s">
        <v>552</v>
      </c>
      <c r="F446" s="40">
        <v>433.12884000000003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f t="shared" si="21"/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433.12884000000003</v>
      </c>
      <c r="S446" s="40">
        <v>0</v>
      </c>
    </row>
    <row r="447" spans="1:19" outlineLevel="2">
      <c r="A447" s="27" t="s">
        <v>719</v>
      </c>
      <c r="B447" s="27" t="s">
        <v>720</v>
      </c>
      <c r="C447" s="27" t="s">
        <v>1254</v>
      </c>
      <c r="D447" s="27" t="s">
        <v>1255</v>
      </c>
      <c r="E447" s="27" t="s">
        <v>552</v>
      </c>
      <c r="F447" s="40">
        <v>182.83957000000001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f t="shared" si="21"/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182.83957000000001</v>
      </c>
      <c r="S447" s="40">
        <v>0</v>
      </c>
    </row>
    <row r="448" spans="1:19" outlineLevel="2">
      <c r="A448" s="27" t="s">
        <v>719</v>
      </c>
      <c r="B448" s="27" t="s">
        <v>720</v>
      </c>
      <c r="C448" s="27" t="s">
        <v>1256</v>
      </c>
      <c r="D448" s="27" t="s">
        <v>1257</v>
      </c>
      <c r="E448" s="27" t="s">
        <v>552</v>
      </c>
      <c r="F448" s="40">
        <v>1069.93316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f t="shared" si="21"/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1069.93316</v>
      </c>
      <c r="S448" s="40">
        <v>0</v>
      </c>
    </row>
    <row r="449" spans="1:19" outlineLevel="2">
      <c r="A449" s="27" t="s">
        <v>719</v>
      </c>
      <c r="B449" s="27" t="s">
        <v>720</v>
      </c>
      <c r="C449" s="27" t="s">
        <v>1258</v>
      </c>
      <c r="D449" s="27" t="s">
        <v>1259</v>
      </c>
      <c r="E449" s="27" t="s">
        <v>552</v>
      </c>
      <c r="F449" s="40">
        <v>41.544229999999999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f t="shared" si="21"/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41.544229999999999</v>
      </c>
      <c r="S449" s="40">
        <v>0</v>
      </c>
    </row>
    <row r="450" spans="1:19" outlineLevel="2">
      <c r="A450" s="27" t="s">
        <v>719</v>
      </c>
      <c r="B450" s="27" t="s">
        <v>720</v>
      </c>
      <c r="C450" s="27" t="s">
        <v>1260</v>
      </c>
      <c r="D450" s="27" t="s">
        <v>1261</v>
      </c>
      <c r="E450" s="27" t="s">
        <v>552</v>
      </c>
      <c r="F450" s="40">
        <v>102.34610000000001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f t="shared" si="21"/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102.34610000000001</v>
      </c>
      <c r="S450" s="40">
        <v>0</v>
      </c>
    </row>
    <row r="451" spans="1:19" outlineLevel="2">
      <c r="A451" s="27" t="s">
        <v>719</v>
      </c>
      <c r="B451" s="27" t="s">
        <v>720</v>
      </c>
      <c r="C451" s="27" t="s">
        <v>1262</v>
      </c>
      <c r="D451" s="27" t="s">
        <v>1263</v>
      </c>
      <c r="E451" s="27" t="s">
        <v>552</v>
      </c>
      <c r="F451" s="40">
        <v>167.73187999999999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f t="shared" si="21"/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167.73187999999999</v>
      </c>
      <c r="S451" s="40">
        <v>0</v>
      </c>
    </row>
    <row r="452" spans="1:19" outlineLevel="2">
      <c r="A452" s="27" t="s">
        <v>719</v>
      </c>
      <c r="B452" s="27" t="s">
        <v>720</v>
      </c>
      <c r="C452" s="27" t="s">
        <v>1264</v>
      </c>
      <c r="D452" s="27" t="s">
        <v>1265</v>
      </c>
      <c r="E452" s="27" t="s">
        <v>552</v>
      </c>
      <c r="F452" s="40">
        <v>5.5312200000000002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f t="shared" si="21"/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5.5312200000000002</v>
      </c>
      <c r="S452" s="40">
        <v>0</v>
      </c>
    </row>
    <row r="453" spans="1:19" outlineLevel="2">
      <c r="A453" s="27" t="s">
        <v>719</v>
      </c>
      <c r="B453" s="27" t="s">
        <v>720</v>
      </c>
      <c r="C453" s="27" t="s">
        <v>1266</v>
      </c>
      <c r="D453" s="27" t="s">
        <v>1267</v>
      </c>
      <c r="E453" s="27" t="s">
        <v>552</v>
      </c>
      <c r="F453" s="40">
        <v>268.36527000000001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f t="shared" si="21"/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268.36527000000001</v>
      </c>
      <c r="S453" s="40">
        <v>0</v>
      </c>
    </row>
    <row r="454" spans="1:19" outlineLevel="2">
      <c r="A454" s="27" t="s">
        <v>719</v>
      </c>
      <c r="B454" s="27" t="s">
        <v>720</v>
      </c>
      <c r="C454" s="27" t="s">
        <v>1268</v>
      </c>
      <c r="D454" s="27" t="s">
        <v>1269</v>
      </c>
      <c r="E454" s="27" t="s">
        <v>552</v>
      </c>
      <c r="F454" s="40">
        <v>894.20281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f t="shared" si="21"/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894.20281</v>
      </c>
      <c r="S454" s="40">
        <v>0</v>
      </c>
    </row>
    <row r="455" spans="1:19" outlineLevel="2">
      <c r="A455" s="27" t="s">
        <v>719</v>
      </c>
      <c r="B455" s="27" t="s">
        <v>720</v>
      </c>
      <c r="C455" s="27" t="s">
        <v>1270</v>
      </c>
      <c r="D455" s="27" t="s">
        <v>1271</v>
      </c>
      <c r="E455" s="27" t="s">
        <v>552</v>
      </c>
      <c r="F455" s="40">
        <v>55.277000000000001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f t="shared" si="21"/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55.277000000000001</v>
      </c>
      <c r="S455" s="40">
        <v>0</v>
      </c>
    </row>
    <row r="456" spans="1:19" outlineLevel="2">
      <c r="A456" s="27" t="s">
        <v>719</v>
      </c>
      <c r="B456" s="27" t="s">
        <v>720</v>
      </c>
      <c r="C456" s="27" t="s">
        <v>1272</v>
      </c>
      <c r="D456" s="27" t="s">
        <v>1273</v>
      </c>
      <c r="E456" s="27" t="s">
        <v>552</v>
      </c>
      <c r="F456" s="40">
        <v>50.846200000000003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f t="shared" si="21"/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50.846200000000003</v>
      </c>
      <c r="S456" s="40">
        <v>0</v>
      </c>
    </row>
    <row r="457" spans="1:19" outlineLevel="2">
      <c r="A457" s="27" t="s">
        <v>719</v>
      </c>
      <c r="B457" s="27" t="s">
        <v>720</v>
      </c>
      <c r="C457" s="27" t="s">
        <v>1274</v>
      </c>
      <c r="D457" s="27" t="s">
        <v>1275</v>
      </c>
      <c r="E457" s="27" t="s">
        <v>552</v>
      </c>
      <c r="F457" s="40">
        <v>97.67774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f t="shared" si="21"/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97.67774</v>
      </c>
      <c r="S457" s="40">
        <v>0</v>
      </c>
    </row>
    <row r="458" spans="1:19" outlineLevel="2">
      <c r="A458" s="27" t="s">
        <v>719</v>
      </c>
      <c r="B458" s="27" t="s">
        <v>720</v>
      </c>
      <c r="C458" s="27" t="s">
        <v>1276</v>
      </c>
      <c r="D458" s="27" t="s">
        <v>1277</v>
      </c>
      <c r="E458" s="27" t="s">
        <v>552</v>
      </c>
      <c r="F458" s="40">
        <v>2.8799399999999999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f t="shared" si="21"/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2.8799399999999999</v>
      </c>
      <c r="S458" s="40">
        <v>0</v>
      </c>
    </row>
    <row r="459" spans="1:19" outlineLevel="2">
      <c r="A459" s="27" t="s">
        <v>719</v>
      </c>
      <c r="B459" s="27" t="s">
        <v>720</v>
      </c>
      <c r="C459" s="27" t="s">
        <v>1278</v>
      </c>
      <c r="D459" s="27" t="s">
        <v>1279</v>
      </c>
      <c r="E459" s="27" t="s">
        <v>552</v>
      </c>
      <c r="F459" s="40">
        <v>10.69408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f t="shared" si="21"/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10.69408</v>
      </c>
      <c r="S459" s="40">
        <v>0</v>
      </c>
    </row>
    <row r="460" spans="1:19" outlineLevel="2">
      <c r="A460" s="27" t="s">
        <v>719</v>
      </c>
      <c r="B460" s="27" t="s">
        <v>720</v>
      </c>
      <c r="C460" s="27" t="s">
        <v>1280</v>
      </c>
      <c r="D460" s="27" t="s">
        <v>1281</v>
      </c>
      <c r="E460" s="27" t="s">
        <v>552</v>
      </c>
      <c r="F460" s="40">
        <v>486.50138692307598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f t="shared" si="21"/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486.50138692307598</v>
      </c>
      <c r="S460" s="40">
        <v>0</v>
      </c>
    </row>
    <row r="461" spans="1:19" outlineLevel="2">
      <c r="A461" s="27" t="s">
        <v>719</v>
      </c>
      <c r="B461" s="27" t="s">
        <v>720</v>
      </c>
      <c r="C461" s="27" t="s">
        <v>1282</v>
      </c>
      <c r="D461" s="27" t="s">
        <v>1283</v>
      </c>
      <c r="E461" s="27" t="s">
        <v>552</v>
      </c>
      <c r="F461" s="40">
        <v>297.65457615384599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f t="shared" si="21"/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297.65457615384599</v>
      </c>
      <c r="S461" s="40">
        <v>0</v>
      </c>
    </row>
    <row r="462" spans="1:19" outlineLevel="2">
      <c r="A462" s="27" t="s">
        <v>719</v>
      </c>
      <c r="B462" s="27" t="s">
        <v>720</v>
      </c>
      <c r="C462" s="27" t="s">
        <v>1284</v>
      </c>
      <c r="D462" s="27" t="s">
        <v>1285</v>
      </c>
      <c r="E462" s="27" t="s">
        <v>552</v>
      </c>
      <c r="F462" s="40">
        <v>266.24419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f t="shared" si="21"/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266.24419</v>
      </c>
      <c r="S462" s="40">
        <v>0</v>
      </c>
    </row>
    <row r="463" spans="1:19" outlineLevel="2">
      <c r="A463" s="27" t="s">
        <v>719</v>
      </c>
      <c r="B463" s="27" t="s">
        <v>720</v>
      </c>
      <c r="C463" s="27" t="s">
        <v>1286</v>
      </c>
      <c r="D463" s="27" t="s">
        <v>1287</v>
      </c>
      <c r="E463" s="27" t="s">
        <v>552</v>
      </c>
      <c r="F463" s="40">
        <v>837.04484307692303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f t="shared" si="21"/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837.04484307692303</v>
      </c>
      <c r="S463" s="40">
        <v>0</v>
      </c>
    </row>
    <row r="464" spans="1:19" outlineLevel="2">
      <c r="A464" s="27" t="s">
        <v>719</v>
      </c>
      <c r="B464" s="27" t="s">
        <v>720</v>
      </c>
      <c r="C464" s="27" t="s">
        <v>1288</v>
      </c>
      <c r="D464" s="27" t="s">
        <v>1289</v>
      </c>
      <c r="E464" s="27" t="s">
        <v>552</v>
      </c>
      <c r="F464" s="40">
        <v>6.8141999999999996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f t="shared" si="21"/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6.8141999999999996</v>
      </c>
      <c r="S464" s="40">
        <v>0</v>
      </c>
    </row>
    <row r="465" spans="1:19" outlineLevel="2">
      <c r="A465" s="27" t="s">
        <v>719</v>
      </c>
      <c r="B465" s="27" t="s">
        <v>720</v>
      </c>
      <c r="C465" s="27" t="s">
        <v>1290</v>
      </c>
      <c r="D465" s="27" t="s">
        <v>1291</v>
      </c>
      <c r="E465" s="27" t="s">
        <v>552</v>
      </c>
      <c r="F465" s="40">
        <v>0.54224000000000006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f t="shared" si="21"/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0.54224000000000006</v>
      </c>
      <c r="S465" s="40">
        <v>0</v>
      </c>
    </row>
    <row r="466" spans="1:19" outlineLevel="2">
      <c r="A466" s="27" t="s">
        <v>719</v>
      </c>
      <c r="B466" s="27" t="s">
        <v>720</v>
      </c>
      <c r="C466" s="27" t="s">
        <v>1292</v>
      </c>
      <c r="D466" s="27" t="s">
        <v>1293</v>
      </c>
      <c r="E466" s="27" t="s">
        <v>552</v>
      </c>
      <c r="F466" s="40">
        <v>0.4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f t="shared" si="21"/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0.4</v>
      </c>
      <c r="S466" s="40">
        <v>0</v>
      </c>
    </row>
    <row r="467" spans="1:19" outlineLevel="2">
      <c r="A467" s="27" t="s">
        <v>719</v>
      </c>
      <c r="B467" s="27" t="s">
        <v>720</v>
      </c>
      <c r="C467" s="27" t="s">
        <v>1294</v>
      </c>
      <c r="D467" s="27" t="s">
        <v>1295</v>
      </c>
      <c r="E467" s="27" t="s">
        <v>552</v>
      </c>
      <c r="F467" s="40">
        <v>14.308816153846101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f t="shared" si="21"/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14.308816153846101</v>
      </c>
      <c r="S467" s="40">
        <v>0</v>
      </c>
    </row>
    <row r="468" spans="1:19" outlineLevel="2">
      <c r="A468" s="27" t="s">
        <v>719</v>
      </c>
      <c r="B468" s="27" t="s">
        <v>720</v>
      </c>
      <c r="C468" s="27" t="s">
        <v>1296</v>
      </c>
      <c r="D468" s="27" t="s">
        <v>1297</v>
      </c>
      <c r="E468" s="27" t="s">
        <v>552</v>
      </c>
      <c r="F468" s="40">
        <v>73.616749999999996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f t="shared" si="21"/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73.616749999999996</v>
      </c>
      <c r="S468" s="40">
        <v>0</v>
      </c>
    </row>
    <row r="469" spans="1:19" outlineLevel="2">
      <c r="A469" s="27" t="s">
        <v>719</v>
      </c>
      <c r="B469" s="27" t="s">
        <v>720</v>
      </c>
      <c r="C469" s="27" t="s">
        <v>1298</v>
      </c>
      <c r="D469" s="27" t="s">
        <v>1299</v>
      </c>
      <c r="E469" s="27" t="s">
        <v>552</v>
      </c>
      <c r="F469" s="40">
        <v>109.91634000000001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f t="shared" si="21"/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109.91634000000001</v>
      </c>
      <c r="S469" s="40">
        <v>0</v>
      </c>
    </row>
    <row r="470" spans="1:19" outlineLevel="2">
      <c r="A470" s="27" t="s">
        <v>719</v>
      </c>
      <c r="B470" s="27" t="s">
        <v>720</v>
      </c>
      <c r="C470" s="27" t="s">
        <v>1300</v>
      </c>
      <c r="D470" s="27" t="s">
        <v>1301</v>
      </c>
      <c r="E470" s="27" t="s">
        <v>552</v>
      </c>
      <c r="F470" s="40">
        <v>109.33766153846101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f t="shared" si="21"/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109.33766153846101</v>
      </c>
      <c r="S470" s="40">
        <v>0</v>
      </c>
    </row>
    <row r="471" spans="1:19" outlineLevel="2">
      <c r="A471" s="27" t="s">
        <v>719</v>
      </c>
      <c r="B471" s="27" t="s">
        <v>720</v>
      </c>
      <c r="C471" s="27" t="s">
        <v>1302</v>
      </c>
      <c r="D471" s="27" t="s">
        <v>1303</v>
      </c>
      <c r="E471" s="27" t="s">
        <v>552</v>
      </c>
      <c r="F471" s="40">
        <v>3.9211999999999998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f t="shared" si="21"/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3.9211999999999998</v>
      </c>
      <c r="S471" s="40">
        <v>0</v>
      </c>
    </row>
    <row r="472" spans="1:19" outlineLevel="2">
      <c r="A472" s="27" t="s">
        <v>719</v>
      </c>
      <c r="B472" s="27" t="s">
        <v>720</v>
      </c>
      <c r="C472" s="27" t="s">
        <v>1304</v>
      </c>
      <c r="D472" s="27" t="s">
        <v>1305</v>
      </c>
      <c r="E472" s="27" t="s">
        <v>552</v>
      </c>
      <c r="F472" s="40">
        <v>1.0000000000000001E-5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f t="shared" si="21"/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1.0000000000000001E-5</v>
      </c>
      <c r="S472" s="40">
        <v>0</v>
      </c>
    </row>
    <row r="473" spans="1:19" outlineLevel="2">
      <c r="A473" s="27" t="s">
        <v>719</v>
      </c>
      <c r="B473" s="27" t="s">
        <v>720</v>
      </c>
      <c r="C473" s="27" t="s">
        <v>1306</v>
      </c>
      <c r="D473" s="27" t="s">
        <v>908</v>
      </c>
      <c r="E473" s="27" t="s">
        <v>552</v>
      </c>
      <c r="F473" s="40">
        <v>4437.52284615384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f t="shared" si="21"/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4437.52284615384</v>
      </c>
      <c r="S473" s="40">
        <v>0</v>
      </c>
    </row>
    <row r="474" spans="1:19" outlineLevel="2">
      <c r="A474" s="27" t="s">
        <v>719</v>
      </c>
      <c r="B474" s="27" t="s">
        <v>720</v>
      </c>
      <c r="C474" s="27" t="s">
        <v>1307</v>
      </c>
      <c r="D474" s="27" t="s">
        <v>1308</v>
      </c>
      <c r="E474" s="27" t="s">
        <v>552</v>
      </c>
      <c r="F474" s="40">
        <v>1177.8804230769199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f t="shared" si="21"/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1177.8804230769199</v>
      </c>
      <c r="S474" s="40">
        <v>0</v>
      </c>
    </row>
    <row r="475" spans="1:19" outlineLevel="2">
      <c r="A475" s="27" t="s">
        <v>719</v>
      </c>
      <c r="B475" s="27" t="s">
        <v>720</v>
      </c>
      <c r="C475" s="27" t="s">
        <v>1309</v>
      </c>
      <c r="D475" s="27" t="s">
        <v>1310</v>
      </c>
      <c r="E475" s="27" t="s">
        <v>552</v>
      </c>
      <c r="F475" s="40">
        <v>5000.0661253846101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f t="shared" si="21"/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5000.0661253846101</v>
      </c>
      <c r="S475" s="40">
        <v>0</v>
      </c>
    </row>
    <row r="476" spans="1:19" outlineLevel="2">
      <c r="A476" s="27" t="s">
        <v>719</v>
      </c>
      <c r="B476" s="27" t="s">
        <v>720</v>
      </c>
      <c r="C476" s="27" t="s">
        <v>1311</v>
      </c>
      <c r="D476" s="27" t="s">
        <v>1312</v>
      </c>
      <c r="E476" s="27" t="s">
        <v>552</v>
      </c>
      <c r="F476" s="40">
        <v>2417.2363453846101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f t="shared" si="21"/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2417.2363453846101</v>
      </c>
      <c r="S476" s="40">
        <v>0</v>
      </c>
    </row>
    <row r="477" spans="1:19" outlineLevel="2">
      <c r="A477" s="27" t="s">
        <v>719</v>
      </c>
      <c r="B477" s="27" t="s">
        <v>720</v>
      </c>
      <c r="C477" s="27" t="s">
        <v>1313</v>
      </c>
      <c r="D477" s="27" t="s">
        <v>1314</v>
      </c>
      <c r="E477" s="27" t="s">
        <v>552</v>
      </c>
      <c r="F477" s="40">
        <v>162.48818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f t="shared" si="21"/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162.48818</v>
      </c>
      <c r="S477" s="40">
        <v>0</v>
      </c>
    </row>
    <row r="478" spans="1:19" outlineLevel="2">
      <c r="A478" s="27" t="s">
        <v>719</v>
      </c>
      <c r="B478" s="27" t="s">
        <v>720</v>
      </c>
      <c r="C478" s="27" t="s">
        <v>1315</v>
      </c>
      <c r="D478" s="27" t="s">
        <v>1316</v>
      </c>
      <c r="E478" s="27" t="s">
        <v>552</v>
      </c>
      <c r="F478" s="40">
        <v>1231.6838353846099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f t="shared" si="21"/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1231.6838353846099</v>
      </c>
      <c r="S478" s="40">
        <v>0</v>
      </c>
    </row>
    <row r="479" spans="1:19" outlineLevel="2">
      <c r="A479" s="27" t="s">
        <v>719</v>
      </c>
      <c r="B479" s="27" t="s">
        <v>720</v>
      </c>
      <c r="C479" s="27" t="s">
        <v>1317</v>
      </c>
      <c r="D479" s="27" t="s">
        <v>1318</v>
      </c>
      <c r="E479" s="27" t="s">
        <v>552</v>
      </c>
      <c r="F479" s="40">
        <v>151.93783384615301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f t="shared" si="21"/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151.93783384615301</v>
      </c>
      <c r="S479" s="40">
        <v>0</v>
      </c>
    </row>
    <row r="480" spans="1:19" outlineLevel="2">
      <c r="A480" s="27" t="s">
        <v>719</v>
      </c>
      <c r="B480" s="27" t="s">
        <v>720</v>
      </c>
      <c r="C480" s="27" t="s">
        <v>1319</v>
      </c>
      <c r="D480" s="27" t="s">
        <v>1320</v>
      </c>
      <c r="E480" s="27" t="s">
        <v>552</v>
      </c>
      <c r="F480" s="40">
        <v>352.59543307692297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f t="shared" si="21"/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352.59543307692297</v>
      </c>
      <c r="S480" s="40">
        <v>0</v>
      </c>
    </row>
    <row r="481" spans="1:19" outlineLevel="2">
      <c r="A481" s="27" t="s">
        <v>719</v>
      </c>
      <c r="B481" s="27" t="s">
        <v>720</v>
      </c>
      <c r="C481" s="27" t="s">
        <v>1321</v>
      </c>
      <c r="D481" s="27" t="s">
        <v>874</v>
      </c>
      <c r="E481" s="27" t="s">
        <v>552</v>
      </c>
      <c r="F481" s="40">
        <v>1699.1320361538401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f t="shared" si="21"/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1699.1320361538401</v>
      </c>
      <c r="S481" s="40">
        <v>0</v>
      </c>
    </row>
    <row r="482" spans="1:19" outlineLevel="2">
      <c r="A482" s="27" t="s">
        <v>719</v>
      </c>
      <c r="B482" s="27" t="s">
        <v>720</v>
      </c>
      <c r="C482" s="27" t="s">
        <v>1322</v>
      </c>
      <c r="D482" s="27" t="s">
        <v>880</v>
      </c>
      <c r="E482" s="27" t="s">
        <v>552</v>
      </c>
      <c r="F482" s="40">
        <v>5118.0351953846102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f t="shared" si="21"/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5118.0351953846102</v>
      </c>
      <c r="S482" s="40">
        <v>0</v>
      </c>
    </row>
    <row r="483" spans="1:19" outlineLevel="2">
      <c r="A483" s="27" t="s">
        <v>719</v>
      </c>
      <c r="B483" s="27" t="s">
        <v>720</v>
      </c>
      <c r="C483" s="27" t="s">
        <v>1323</v>
      </c>
      <c r="D483" s="27" t="s">
        <v>882</v>
      </c>
      <c r="E483" s="27" t="s">
        <v>552</v>
      </c>
      <c r="F483" s="40">
        <v>1084.9009992307599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f t="shared" si="21"/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1084.9009992307599</v>
      </c>
      <c r="S483" s="40">
        <v>0</v>
      </c>
    </row>
    <row r="484" spans="1:19" outlineLevel="2">
      <c r="A484" s="27" t="s">
        <v>719</v>
      </c>
      <c r="B484" s="27" t="s">
        <v>720</v>
      </c>
      <c r="C484" s="27" t="s">
        <v>1324</v>
      </c>
      <c r="D484" s="27" t="s">
        <v>931</v>
      </c>
      <c r="E484" s="27" t="s">
        <v>552</v>
      </c>
      <c r="F484" s="40">
        <v>394.866078461538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f t="shared" si="21"/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394.866078461538</v>
      </c>
      <c r="S484" s="40">
        <v>0</v>
      </c>
    </row>
    <row r="485" spans="1:19" outlineLevel="2">
      <c r="A485" s="27" t="s">
        <v>719</v>
      </c>
      <c r="B485" s="27" t="s">
        <v>720</v>
      </c>
      <c r="C485" s="27" t="s">
        <v>1325</v>
      </c>
      <c r="D485" s="27" t="s">
        <v>1326</v>
      </c>
      <c r="E485" s="27" t="s">
        <v>552</v>
      </c>
      <c r="F485" s="40">
        <v>1688.2080407692299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f t="shared" si="21"/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1688.2080407692299</v>
      </c>
      <c r="S485" s="40">
        <v>0</v>
      </c>
    </row>
    <row r="486" spans="1:19" outlineLevel="2">
      <c r="A486" s="27" t="s">
        <v>719</v>
      </c>
      <c r="B486" s="27" t="s">
        <v>720</v>
      </c>
      <c r="C486" s="27" t="s">
        <v>1327</v>
      </c>
      <c r="D486" s="27" t="s">
        <v>1328</v>
      </c>
      <c r="E486" s="27" t="s">
        <v>552</v>
      </c>
      <c r="F486" s="40">
        <v>9566.8639538461503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f t="shared" si="21"/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9566.8639538461503</v>
      </c>
      <c r="S486" s="40">
        <v>0</v>
      </c>
    </row>
    <row r="487" spans="1:19" outlineLevel="2">
      <c r="A487" s="27" t="s">
        <v>719</v>
      </c>
      <c r="B487" s="27" t="s">
        <v>720</v>
      </c>
      <c r="C487" s="27" t="s">
        <v>1329</v>
      </c>
      <c r="D487" s="27" t="s">
        <v>1330</v>
      </c>
      <c r="E487" s="27" t="s">
        <v>552</v>
      </c>
      <c r="F487" s="40">
        <v>1626.76809307692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f t="shared" si="21"/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1626.76809307692</v>
      </c>
      <c r="S487" s="40">
        <v>0</v>
      </c>
    </row>
    <row r="488" spans="1:19" outlineLevel="2">
      <c r="A488" s="27" t="s">
        <v>719</v>
      </c>
      <c r="B488" s="27" t="s">
        <v>720</v>
      </c>
      <c r="C488" s="27" t="s">
        <v>1331</v>
      </c>
      <c r="D488" s="27" t="s">
        <v>1332</v>
      </c>
      <c r="E488" s="27" t="s">
        <v>552</v>
      </c>
      <c r="F488" s="40">
        <v>0.436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f t="shared" si="21"/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0.436</v>
      </c>
      <c r="S488" s="40">
        <v>0</v>
      </c>
    </row>
    <row r="489" spans="1:19" outlineLevel="2">
      <c r="A489" s="27" t="s">
        <v>719</v>
      </c>
      <c r="B489" s="27" t="s">
        <v>720</v>
      </c>
      <c r="C489" s="27" t="s">
        <v>1333</v>
      </c>
      <c r="D489" s="27" t="s">
        <v>1334</v>
      </c>
      <c r="E489" s="27" t="s">
        <v>552</v>
      </c>
      <c r="F489" s="40">
        <v>-14.303378461538401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f t="shared" si="21"/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-14.303378461538401</v>
      </c>
      <c r="S489" s="40">
        <v>0</v>
      </c>
    </row>
    <row r="490" spans="1:19" outlineLevel="2">
      <c r="A490" s="27" t="s">
        <v>719</v>
      </c>
      <c r="B490" s="27" t="s">
        <v>720</v>
      </c>
      <c r="C490" s="27" t="s">
        <v>1335</v>
      </c>
      <c r="D490" s="27" t="s">
        <v>1336</v>
      </c>
      <c r="E490" s="27" t="s">
        <v>552</v>
      </c>
      <c r="F490" s="40">
        <v>5.9880592307692302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f t="shared" si="21"/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5.9880592307692302</v>
      </c>
      <c r="S490" s="40">
        <v>0</v>
      </c>
    </row>
    <row r="491" spans="1:19" outlineLevel="2">
      <c r="A491" s="27" t="s">
        <v>719</v>
      </c>
      <c r="B491" s="27" t="s">
        <v>720</v>
      </c>
      <c r="C491" s="27" t="s">
        <v>1337</v>
      </c>
      <c r="D491" s="27" t="s">
        <v>1338</v>
      </c>
      <c r="E491" s="27" t="s">
        <v>552</v>
      </c>
      <c r="F491" s="40">
        <v>14.302391538461499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f t="shared" si="21"/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14.302391538461499</v>
      </c>
      <c r="S491" s="40">
        <v>0</v>
      </c>
    </row>
    <row r="492" spans="1:19" outlineLevel="2">
      <c r="A492" s="27" t="s">
        <v>719</v>
      </c>
      <c r="B492" s="27" t="s">
        <v>720</v>
      </c>
      <c r="C492" s="27" t="s">
        <v>1339</v>
      </c>
      <c r="D492" s="27" t="s">
        <v>1340</v>
      </c>
      <c r="E492" s="27" t="s">
        <v>552</v>
      </c>
      <c r="F492" s="40">
        <v>453.79956538461499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f t="shared" si="21"/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453.79956538461499</v>
      </c>
      <c r="S492" s="40">
        <v>0</v>
      </c>
    </row>
    <row r="493" spans="1:19" outlineLevel="2">
      <c r="A493" s="27" t="s">
        <v>719</v>
      </c>
      <c r="B493" s="27" t="s">
        <v>720</v>
      </c>
      <c r="C493" s="27" t="s">
        <v>1341</v>
      </c>
      <c r="D493" s="27" t="s">
        <v>1342</v>
      </c>
      <c r="E493" s="27" t="s">
        <v>552</v>
      </c>
      <c r="F493" s="40">
        <v>16.702075384615299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f t="shared" si="21"/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16.702075384615299</v>
      </c>
      <c r="S493" s="40">
        <v>0</v>
      </c>
    </row>
    <row r="494" spans="1:19" outlineLevel="2">
      <c r="A494" s="27" t="s">
        <v>719</v>
      </c>
      <c r="B494" s="27" t="s">
        <v>720</v>
      </c>
      <c r="C494" s="27" t="s">
        <v>1343</v>
      </c>
      <c r="D494" s="27" t="s">
        <v>1344</v>
      </c>
      <c r="E494" s="27" t="s">
        <v>552</v>
      </c>
      <c r="F494" s="40">
        <v>582.21196769230698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f t="shared" si="21"/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582.21196769230698</v>
      </c>
      <c r="S494" s="40">
        <v>0</v>
      </c>
    </row>
    <row r="495" spans="1:19" outlineLevel="2">
      <c r="A495" s="27" t="s">
        <v>719</v>
      </c>
      <c r="B495" s="27" t="s">
        <v>720</v>
      </c>
      <c r="C495" s="27" t="s">
        <v>1345</v>
      </c>
      <c r="D495" s="27" t="s">
        <v>1346</v>
      </c>
      <c r="E495" s="27" t="s">
        <v>552</v>
      </c>
      <c r="F495" s="40">
        <v>143.53960769230699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f t="shared" si="21"/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143.53960769230699</v>
      </c>
      <c r="S495" s="40">
        <v>0</v>
      </c>
    </row>
    <row r="496" spans="1:19" outlineLevel="2">
      <c r="A496" s="27" t="s">
        <v>719</v>
      </c>
      <c r="B496" s="27" t="s">
        <v>720</v>
      </c>
      <c r="C496" s="27" t="s">
        <v>1347</v>
      </c>
      <c r="D496" s="27" t="s">
        <v>1348</v>
      </c>
      <c r="E496" s="27" t="s">
        <v>552</v>
      </c>
      <c r="F496" s="40">
        <v>780.76922769230703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f t="shared" si="21"/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780.76922769230703</v>
      </c>
      <c r="S496" s="40">
        <v>0</v>
      </c>
    </row>
    <row r="497" spans="1:19" outlineLevel="2">
      <c r="A497" s="27" t="s">
        <v>719</v>
      </c>
      <c r="B497" s="27" t="s">
        <v>720</v>
      </c>
      <c r="C497" s="27" t="s">
        <v>1349</v>
      </c>
      <c r="D497" s="27" t="s">
        <v>1350</v>
      </c>
      <c r="E497" s="27" t="s">
        <v>552</v>
      </c>
      <c r="F497" s="40">
        <v>26.741949999999999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f t="shared" si="21"/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26.741949999999999</v>
      </c>
      <c r="S497" s="40">
        <v>0</v>
      </c>
    </row>
    <row r="498" spans="1:19" outlineLevel="2">
      <c r="A498" s="27" t="s">
        <v>719</v>
      </c>
      <c r="B498" s="27" t="s">
        <v>720</v>
      </c>
      <c r="C498" s="27" t="s">
        <v>1351</v>
      </c>
      <c r="D498" s="27" t="s">
        <v>1352</v>
      </c>
      <c r="E498" s="27" t="s">
        <v>552</v>
      </c>
      <c r="F498" s="40">
        <v>115.455224615384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f t="shared" si="21"/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115.455224615384</v>
      </c>
      <c r="S498" s="40">
        <v>0</v>
      </c>
    </row>
    <row r="499" spans="1:19" outlineLevel="2">
      <c r="A499" s="27" t="s">
        <v>719</v>
      </c>
      <c r="B499" s="27" t="s">
        <v>720</v>
      </c>
      <c r="C499" s="27" t="s">
        <v>1353</v>
      </c>
      <c r="D499" s="27" t="s">
        <v>1354</v>
      </c>
      <c r="E499" s="27" t="s">
        <v>552</v>
      </c>
      <c r="F499" s="40">
        <v>148.37083461538401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f t="shared" si="21"/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148.37083461538401</v>
      </c>
      <c r="S499" s="40">
        <v>0</v>
      </c>
    </row>
    <row r="500" spans="1:19" outlineLevel="2">
      <c r="A500" s="27" t="s">
        <v>719</v>
      </c>
      <c r="B500" s="27" t="s">
        <v>720</v>
      </c>
      <c r="C500" s="27" t="s">
        <v>1355</v>
      </c>
      <c r="D500" s="27" t="s">
        <v>1356</v>
      </c>
      <c r="E500" s="27" t="s">
        <v>552</v>
      </c>
      <c r="F500" s="40">
        <v>3.15892538461538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f t="shared" si="21"/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3.15892538461538</v>
      </c>
      <c r="S500" s="40">
        <v>0</v>
      </c>
    </row>
    <row r="501" spans="1:19" outlineLevel="2">
      <c r="A501" s="27" t="s">
        <v>719</v>
      </c>
      <c r="B501" s="27" t="s">
        <v>720</v>
      </c>
      <c r="C501" s="27" t="s">
        <v>1357</v>
      </c>
      <c r="D501" s="27" t="s">
        <v>1358</v>
      </c>
      <c r="E501" s="27" t="s">
        <v>552</v>
      </c>
      <c r="F501" s="40">
        <v>58.832206153846101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f t="shared" ref="L501:L565" si="22">M501+P501</f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58.832206153846101</v>
      </c>
      <c r="S501" s="40">
        <v>0</v>
      </c>
    </row>
    <row r="502" spans="1:19" outlineLevel="2">
      <c r="A502" s="27" t="s">
        <v>719</v>
      </c>
      <c r="B502" s="27" t="s">
        <v>720</v>
      </c>
      <c r="C502" s="27" t="s">
        <v>1359</v>
      </c>
      <c r="D502" s="27" t="s">
        <v>1360</v>
      </c>
      <c r="E502" s="27" t="s">
        <v>552</v>
      </c>
      <c r="F502" s="40">
        <v>1003.8629561538399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f t="shared" si="22"/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1003.8629561538399</v>
      </c>
      <c r="S502" s="40">
        <v>0</v>
      </c>
    </row>
    <row r="503" spans="1:19" outlineLevel="2">
      <c r="A503" s="27" t="s">
        <v>719</v>
      </c>
      <c r="B503" s="27" t="s">
        <v>720</v>
      </c>
      <c r="C503" s="27" t="s">
        <v>1361</v>
      </c>
      <c r="D503" s="27" t="s">
        <v>1362</v>
      </c>
      <c r="E503" s="27" t="s">
        <v>552</v>
      </c>
      <c r="F503" s="40">
        <v>49.366210769230698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f t="shared" si="22"/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49.366210769230698</v>
      </c>
      <c r="S503" s="40">
        <v>0</v>
      </c>
    </row>
    <row r="504" spans="1:19" outlineLevel="2">
      <c r="A504" s="27" t="s">
        <v>719</v>
      </c>
      <c r="B504" s="27" t="s">
        <v>720</v>
      </c>
      <c r="C504" s="27" t="s">
        <v>1363</v>
      </c>
      <c r="D504" s="27" t="s">
        <v>1364</v>
      </c>
      <c r="E504" s="27" t="s">
        <v>552</v>
      </c>
      <c r="F504" s="40">
        <v>55.836376923076898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f t="shared" si="22"/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55.836376923076898</v>
      </c>
      <c r="S504" s="40">
        <v>0</v>
      </c>
    </row>
    <row r="505" spans="1:19" outlineLevel="2">
      <c r="A505" s="27" t="s">
        <v>719</v>
      </c>
      <c r="B505" s="27" t="s">
        <v>720</v>
      </c>
      <c r="C505" s="27" t="s">
        <v>1365</v>
      </c>
      <c r="D505" s="27" t="s">
        <v>1366</v>
      </c>
      <c r="E505" s="27" t="s">
        <v>552</v>
      </c>
      <c r="F505" s="40">
        <v>121.503105384615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f t="shared" si="22"/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121.503105384615</v>
      </c>
      <c r="S505" s="40">
        <v>0</v>
      </c>
    </row>
    <row r="506" spans="1:19" outlineLevel="2">
      <c r="A506" s="27" t="s">
        <v>719</v>
      </c>
      <c r="B506" s="27" t="s">
        <v>720</v>
      </c>
      <c r="C506" s="27" t="s">
        <v>1367</v>
      </c>
      <c r="D506" s="27" t="s">
        <v>1368</v>
      </c>
      <c r="E506" s="27" t="s">
        <v>552</v>
      </c>
      <c r="F506" s="40">
        <v>0.70153538461538001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f t="shared" si="22"/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0.70153538461538001</v>
      </c>
      <c r="S506" s="40">
        <v>0</v>
      </c>
    </row>
    <row r="507" spans="1:19" outlineLevel="2">
      <c r="A507" s="27" t="s">
        <v>719</v>
      </c>
      <c r="B507" s="27" t="s">
        <v>720</v>
      </c>
      <c r="C507" s="27" t="s">
        <v>1369</v>
      </c>
      <c r="D507" s="27" t="s">
        <v>1370</v>
      </c>
      <c r="E507" s="27" t="s">
        <v>552</v>
      </c>
      <c r="F507" s="40">
        <v>0.96112692307692005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f t="shared" si="22"/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0.96112692307692005</v>
      </c>
      <c r="S507" s="40">
        <v>0</v>
      </c>
    </row>
    <row r="508" spans="1:19" outlineLevel="2">
      <c r="A508" s="27" t="s">
        <v>719</v>
      </c>
      <c r="B508" s="27" t="s">
        <v>720</v>
      </c>
      <c r="C508" s="27" t="s">
        <v>1371</v>
      </c>
      <c r="D508" s="27" t="s">
        <v>1372</v>
      </c>
      <c r="E508" s="27" t="s">
        <v>552</v>
      </c>
      <c r="F508" s="40">
        <v>28.1765661538461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f t="shared" si="22"/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28.1765661538461</v>
      </c>
      <c r="S508" s="40">
        <v>0</v>
      </c>
    </row>
    <row r="509" spans="1:19" outlineLevel="2">
      <c r="A509" s="27" t="s">
        <v>719</v>
      </c>
      <c r="B509" s="27" t="s">
        <v>720</v>
      </c>
      <c r="C509" s="27" t="s">
        <v>1373</v>
      </c>
      <c r="D509" s="27" t="s">
        <v>1374</v>
      </c>
      <c r="E509" s="27" t="s">
        <v>552</v>
      </c>
      <c r="F509" s="40">
        <v>130.99793384615299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f t="shared" si="22"/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130.99793384615299</v>
      </c>
      <c r="S509" s="40">
        <v>0</v>
      </c>
    </row>
    <row r="510" spans="1:19" outlineLevel="2">
      <c r="A510" s="27" t="s">
        <v>719</v>
      </c>
      <c r="B510" s="27" t="s">
        <v>720</v>
      </c>
      <c r="C510" s="27" t="s">
        <v>1375</v>
      </c>
      <c r="D510" s="27" t="s">
        <v>1376</v>
      </c>
      <c r="E510" s="27" t="s">
        <v>552</v>
      </c>
      <c r="F510" s="40">
        <v>0.41278846153845999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f t="shared" si="22"/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0.41278846153845999</v>
      </c>
      <c r="S510" s="40">
        <v>0</v>
      </c>
    </row>
    <row r="511" spans="1:19" outlineLevel="2">
      <c r="A511" s="27" t="s">
        <v>719</v>
      </c>
      <c r="B511" s="27" t="s">
        <v>720</v>
      </c>
      <c r="C511" s="27" t="s">
        <v>1377</v>
      </c>
      <c r="D511" s="27" t="s">
        <v>1378</v>
      </c>
      <c r="E511" s="27" t="s">
        <v>552</v>
      </c>
      <c r="F511" s="40">
        <v>5.9538461538500001E-3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f t="shared" si="22"/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5.9538461538500001E-3</v>
      </c>
      <c r="S511" s="40">
        <v>0</v>
      </c>
    </row>
    <row r="512" spans="1:19" outlineLevel="2">
      <c r="A512" s="27" t="s">
        <v>719</v>
      </c>
      <c r="B512" s="27" t="s">
        <v>720</v>
      </c>
      <c r="C512" s="27" t="s">
        <v>1379</v>
      </c>
      <c r="D512" s="27" t="s">
        <v>1380</v>
      </c>
      <c r="E512" s="27" t="s">
        <v>552</v>
      </c>
      <c r="F512" s="40">
        <v>33.281132307692303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f t="shared" si="22"/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33.281132307692303</v>
      </c>
      <c r="S512" s="40">
        <v>0</v>
      </c>
    </row>
    <row r="513" spans="1:19" outlineLevel="2">
      <c r="A513" s="27" t="s">
        <v>719</v>
      </c>
      <c r="B513" s="27" t="s">
        <v>720</v>
      </c>
      <c r="C513" s="27" t="s">
        <v>1381</v>
      </c>
      <c r="D513" s="27" t="s">
        <v>1382</v>
      </c>
      <c r="E513" s="27" t="s">
        <v>552</v>
      </c>
      <c r="F513" s="40">
        <v>28.742713846153801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f t="shared" si="22"/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28.742713846153801</v>
      </c>
      <c r="S513" s="40">
        <v>0</v>
      </c>
    </row>
    <row r="514" spans="1:19" outlineLevel="2">
      <c r="A514" s="27" t="s">
        <v>719</v>
      </c>
      <c r="B514" s="27" t="s">
        <v>720</v>
      </c>
      <c r="C514" s="27" t="s">
        <v>1383</v>
      </c>
      <c r="D514" s="27" t="s">
        <v>1384</v>
      </c>
      <c r="E514" s="27" t="s">
        <v>552</v>
      </c>
      <c r="F514" s="40">
        <v>-12.13151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f t="shared" si="22"/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-12.13151</v>
      </c>
      <c r="S514" s="40">
        <v>0</v>
      </c>
    </row>
    <row r="515" spans="1:19" outlineLevel="2">
      <c r="A515" s="27" t="s">
        <v>719</v>
      </c>
      <c r="B515" s="27" t="s">
        <v>720</v>
      </c>
      <c r="C515" s="27" t="s">
        <v>1385</v>
      </c>
      <c r="D515" s="27" t="s">
        <v>1386</v>
      </c>
      <c r="E515" s="27" t="s">
        <v>552</v>
      </c>
      <c r="F515" s="40">
        <v>4.31553846153846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f t="shared" si="22"/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4.31553846153846</v>
      </c>
      <c r="S515" s="40">
        <v>0</v>
      </c>
    </row>
    <row r="516" spans="1:19" outlineLevel="2">
      <c r="A516" s="27" t="s">
        <v>719</v>
      </c>
      <c r="B516" s="27" t="s">
        <v>720</v>
      </c>
      <c r="C516" s="27" t="s">
        <v>1387</v>
      </c>
      <c r="D516" s="27" t="s">
        <v>1388</v>
      </c>
      <c r="E516" s="27" t="s">
        <v>552</v>
      </c>
      <c r="F516" s="40">
        <v>1.3946453846153799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f t="shared" si="22"/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1.3946453846153799</v>
      </c>
      <c r="S516" s="40">
        <v>0</v>
      </c>
    </row>
    <row r="517" spans="1:19" outlineLevel="2">
      <c r="A517" s="27" t="s">
        <v>719</v>
      </c>
      <c r="B517" s="27" t="s">
        <v>720</v>
      </c>
      <c r="C517" s="27" t="s">
        <v>1389</v>
      </c>
      <c r="D517" s="27" t="s">
        <v>1390</v>
      </c>
      <c r="E517" s="27" t="s">
        <v>552</v>
      </c>
      <c r="F517" s="40">
        <v>23.611407692307601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f t="shared" si="22"/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23.611407692307601</v>
      </c>
      <c r="S517" s="40">
        <v>0</v>
      </c>
    </row>
    <row r="518" spans="1:19" outlineLevel="2">
      <c r="A518" s="27" t="s">
        <v>719</v>
      </c>
      <c r="B518" s="27" t="s">
        <v>720</v>
      </c>
      <c r="C518" s="27" t="s">
        <v>1391</v>
      </c>
      <c r="D518" s="27" t="s">
        <v>1392</v>
      </c>
      <c r="E518" s="27" t="s">
        <v>552</v>
      </c>
      <c r="F518" s="40">
        <v>4.6153846199999996E-6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f t="shared" si="22"/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4.6153846199999996E-6</v>
      </c>
      <c r="S518" s="40">
        <v>0</v>
      </c>
    </row>
    <row r="519" spans="1:19" outlineLevel="2">
      <c r="A519" s="27" t="s">
        <v>719</v>
      </c>
      <c r="B519" s="27" t="s">
        <v>720</v>
      </c>
      <c r="C519" s="27" t="s">
        <v>1393</v>
      </c>
      <c r="D519" s="27" t="s">
        <v>1394</v>
      </c>
      <c r="E519" s="27" t="s">
        <v>552</v>
      </c>
      <c r="F519" s="40">
        <v>4.3193799999999998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f t="shared" si="22"/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4.3193799999999998</v>
      </c>
      <c r="S519" s="40">
        <v>0</v>
      </c>
    </row>
    <row r="520" spans="1:19" outlineLevel="2">
      <c r="A520" s="27" t="s">
        <v>719</v>
      </c>
      <c r="B520" s="27" t="s">
        <v>720</v>
      </c>
      <c r="C520" s="27" t="s">
        <v>1395</v>
      </c>
      <c r="D520" s="27" t="s">
        <v>908</v>
      </c>
      <c r="E520" s="27" t="s">
        <v>552</v>
      </c>
      <c r="F520" s="40">
        <v>626.94215923076899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f t="shared" si="22"/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626.94215923076899</v>
      </c>
      <c r="S520" s="40">
        <v>0</v>
      </c>
    </row>
    <row r="521" spans="1:19" outlineLevel="2">
      <c r="A521" s="27" t="s">
        <v>719</v>
      </c>
      <c r="B521" s="27" t="s">
        <v>720</v>
      </c>
      <c r="C521" s="27" t="s">
        <v>1396</v>
      </c>
      <c r="D521" s="27" t="s">
        <v>1397</v>
      </c>
      <c r="E521" s="27" t="s">
        <v>552</v>
      </c>
      <c r="F521" s="40">
        <v>1.9800215384615401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f t="shared" si="22"/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1.9800215384615401</v>
      </c>
      <c r="S521" s="40">
        <v>0</v>
      </c>
    </row>
    <row r="522" spans="1:19" outlineLevel="2">
      <c r="A522" s="27" t="s">
        <v>719</v>
      </c>
      <c r="B522" s="27" t="s">
        <v>720</v>
      </c>
      <c r="C522" s="27" t="s">
        <v>1398</v>
      </c>
      <c r="D522" s="27" t="s">
        <v>1399</v>
      </c>
      <c r="E522" s="27" t="s">
        <v>552</v>
      </c>
      <c r="F522" s="40">
        <v>143.11345538461501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f t="shared" si="22"/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143.11345538461501</v>
      </c>
      <c r="S522" s="40">
        <v>0</v>
      </c>
    </row>
    <row r="523" spans="1:19" outlineLevel="2">
      <c r="A523" s="27" t="s">
        <v>719</v>
      </c>
      <c r="B523" s="27" t="s">
        <v>720</v>
      </c>
      <c r="C523" s="27" t="s">
        <v>1400</v>
      </c>
      <c r="D523" s="27" t="s">
        <v>1401</v>
      </c>
      <c r="E523" s="27" t="s">
        <v>552</v>
      </c>
      <c r="F523" s="40">
        <v>277.45072923076901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f t="shared" si="22"/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277.45072923076901</v>
      </c>
      <c r="S523" s="40">
        <v>0</v>
      </c>
    </row>
    <row r="524" spans="1:19" outlineLevel="2">
      <c r="A524" s="27" t="s">
        <v>719</v>
      </c>
      <c r="B524" s="27" t="s">
        <v>720</v>
      </c>
      <c r="C524" s="27" t="s">
        <v>1402</v>
      </c>
      <c r="D524" s="27" t="s">
        <v>1403</v>
      </c>
      <c r="E524" s="27" t="s">
        <v>552</v>
      </c>
      <c r="F524" s="40">
        <v>17.214802307692299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f t="shared" si="22"/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17.214802307692299</v>
      </c>
      <c r="S524" s="40">
        <v>0</v>
      </c>
    </row>
    <row r="525" spans="1:19" outlineLevel="2">
      <c r="A525" s="27" t="s">
        <v>719</v>
      </c>
      <c r="B525" s="27" t="s">
        <v>720</v>
      </c>
      <c r="C525" s="27" t="s">
        <v>1404</v>
      </c>
      <c r="D525" s="27" t="s">
        <v>1405</v>
      </c>
      <c r="E525" s="27" t="s">
        <v>552</v>
      </c>
      <c r="F525" s="40">
        <v>153.71371461538399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f t="shared" si="22"/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153.71371461538399</v>
      </c>
      <c r="S525" s="40">
        <v>0</v>
      </c>
    </row>
    <row r="526" spans="1:19" outlineLevel="2">
      <c r="A526" s="27" t="s">
        <v>719</v>
      </c>
      <c r="B526" s="27" t="s">
        <v>720</v>
      </c>
      <c r="C526" s="27" t="s">
        <v>1406</v>
      </c>
      <c r="D526" s="27" t="s">
        <v>1407</v>
      </c>
      <c r="E526" s="27" t="s">
        <v>552</v>
      </c>
      <c r="F526" s="40">
        <v>19.1631769230769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f t="shared" si="22"/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19.1631769230769</v>
      </c>
      <c r="S526" s="40">
        <v>0</v>
      </c>
    </row>
    <row r="527" spans="1:19" outlineLevel="2">
      <c r="A527" s="27" t="s">
        <v>719</v>
      </c>
      <c r="B527" s="27" t="s">
        <v>720</v>
      </c>
      <c r="C527" s="27" t="s">
        <v>1408</v>
      </c>
      <c r="D527" s="27" t="s">
        <v>1409</v>
      </c>
      <c r="E527" s="27" t="s">
        <v>552</v>
      </c>
      <c r="F527" s="40">
        <v>68.126295384615304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f t="shared" si="22"/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68.126295384615304</v>
      </c>
      <c r="S527" s="40">
        <v>0</v>
      </c>
    </row>
    <row r="528" spans="1:19" outlineLevel="2">
      <c r="A528" s="27" t="s">
        <v>719</v>
      </c>
      <c r="B528" s="27" t="s">
        <v>720</v>
      </c>
      <c r="C528" s="27" t="s">
        <v>1410</v>
      </c>
      <c r="D528" s="27" t="s">
        <v>874</v>
      </c>
      <c r="E528" s="27" t="s">
        <v>552</v>
      </c>
      <c r="F528" s="40">
        <v>121.33939230769199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f t="shared" si="22"/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121.33939230769199</v>
      </c>
      <c r="S528" s="40">
        <v>0</v>
      </c>
    </row>
    <row r="529" spans="1:19" outlineLevel="2">
      <c r="A529" s="27" t="s">
        <v>719</v>
      </c>
      <c r="B529" s="27" t="s">
        <v>720</v>
      </c>
      <c r="C529" s="27" t="s">
        <v>1411</v>
      </c>
      <c r="D529" s="27" t="s">
        <v>880</v>
      </c>
      <c r="E529" s="27" t="s">
        <v>552</v>
      </c>
      <c r="F529" s="40">
        <v>1018.50367615384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f t="shared" si="22"/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1018.50367615384</v>
      </c>
      <c r="S529" s="40">
        <v>0</v>
      </c>
    </row>
    <row r="530" spans="1:19" outlineLevel="2">
      <c r="A530" s="27" t="s">
        <v>719</v>
      </c>
      <c r="B530" s="27" t="s">
        <v>720</v>
      </c>
      <c r="C530" s="27" t="s">
        <v>1412</v>
      </c>
      <c r="D530" s="27" t="s">
        <v>882</v>
      </c>
      <c r="E530" s="27" t="s">
        <v>552</v>
      </c>
      <c r="F530" s="40">
        <v>157.46064769230699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f t="shared" si="22"/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157.46064769230699</v>
      </c>
      <c r="S530" s="40">
        <v>0</v>
      </c>
    </row>
    <row r="531" spans="1:19" outlineLevel="2">
      <c r="A531" s="27" t="s">
        <v>719</v>
      </c>
      <c r="B531" s="27" t="s">
        <v>720</v>
      </c>
      <c r="C531" s="27" t="s">
        <v>1413</v>
      </c>
      <c r="D531" s="27" t="s">
        <v>1414</v>
      </c>
      <c r="E531" s="27" t="s">
        <v>552</v>
      </c>
      <c r="F531" s="40">
        <v>40.705410000000001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f t="shared" si="22"/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40.705410000000001</v>
      </c>
      <c r="S531" s="40">
        <v>0</v>
      </c>
    </row>
    <row r="532" spans="1:19" outlineLevel="2">
      <c r="A532" s="27" t="s">
        <v>719</v>
      </c>
      <c r="B532" s="27" t="s">
        <v>720</v>
      </c>
      <c r="C532" s="27" t="s">
        <v>1415</v>
      </c>
      <c r="D532" s="27" t="s">
        <v>1416</v>
      </c>
      <c r="E532" s="27" t="s">
        <v>552</v>
      </c>
      <c r="F532" s="40">
        <v>1859.32646230769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f t="shared" si="22"/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1859.32646230769</v>
      </c>
      <c r="S532" s="40">
        <v>0</v>
      </c>
    </row>
    <row r="533" spans="1:19" outlineLevel="2">
      <c r="A533" s="27" t="s">
        <v>719</v>
      </c>
      <c r="B533" s="27" t="s">
        <v>720</v>
      </c>
      <c r="C533" s="27" t="s">
        <v>1417</v>
      </c>
      <c r="D533" s="27" t="s">
        <v>1418</v>
      </c>
      <c r="E533" s="27" t="s">
        <v>552</v>
      </c>
      <c r="F533" s="40">
        <v>145.56871923076901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f t="shared" si="22"/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145.56871923076901</v>
      </c>
      <c r="S533" s="40">
        <v>0</v>
      </c>
    </row>
    <row r="534" spans="1:19" outlineLevel="2">
      <c r="A534" s="27" t="s">
        <v>719</v>
      </c>
      <c r="B534" s="27" t="s">
        <v>720</v>
      </c>
      <c r="C534" s="27" t="s">
        <v>1419</v>
      </c>
      <c r="D534" s="27" t="s">
        <v>1338</v>
      </c>
      <c r="E534" s="27" t="s">
        <v>552</v>
      </c>
      <c r="F534" s="40">
        <v>2.39334538461538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f t="shared" si="22"/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2.39334538461538</v>
      </c>
      <c r="S534" s="40">
        <v>0</v>
      </c>
    </row>
    <row r="535" spans="1:19" outlineLevel="2">
      <c r="A535" s="27" t="s">
        <v>719</v>
      </c>
      <c r="B535" s="27" t="s">
        <v>720</v>
      </c>
      <c r="C535" s="27" t="s">
        <v>1420</v>
      </c>
      <c r="D535" s="27" t="s">
        <v>1421</v>
      </c>
      <c r="E535" s="27" t="s">
        <v>552</v>
      </c>
      <c r="F535" s="40">
        <v>137.04318461538401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f t="shared" si="22"/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137.04318461538401</v>
      </c>
      <c r="S535" s="40">
        <v>0</v>
      </c>
    </row>
    <row r="536" spans="1:19" outlineLevel="2">
      <c r="A536" s="27" t="s">
        <v>719</v>
      </c>
      <c r="B536" s="27" t="s">
        <v>720</v>
      </c>
      <c r="C536" s="27" t="s">
        <v>1422</v>
      </c>
      <c r="D536" s="27" t="s">
        <v>931</v>
      </c>
      <c r="E536" s="27" t="s">
        <v>552</v>
      </c>
      <c r="F536" s="40">
        <v>18.520883846153801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f t="shared" si="22"/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18.520883846153801</v>
      </c>
      <c r="S536" s="40">
        <v>0</v>
      </c>
    </row>
    <row r="537" spans="1:19" outlineLevel="2">
      <c r="A537" s="27" t="s">
        <v>719</v>
      </c>
      <c r="B537" s="27" t="s">
        <v>720</v>
      </c>
      <c r="C537" s="27" t="s">
        <v>1423</v>
      </c>
      <c r="D537" s="27" t="s">
        <v>1424</v>
      </c>
      <c r="E537" s="27" t="s">
        <v>552</v>
      </c>
      <c r="F537" s="40">
        <v>3.8259915384615399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f t="shared" si="22"/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3.8259915384615399</v>
      </c>
      <c r="S537" s="40">
        <v>0</v>
      </c>
    </row>
    <row r="538" spans="1:19" outlineLevel="2">
      <c r="A538" s="27" t="s">
        <v>719</v>
      </c>
      <c r="B538" s="27" t="s">
        <v>720</v>
      </c>
      <c r="C538" s="27" t="s">
        <v>1425</v>
      </c>
      <c r="D538" s="27" t="s">
        <v>1426</v>
      </c>
      <c r="E538" s="27" t="s">
        <v>552</v>
      </c>
      <c r="F538" s="40">
        <v>19.9668015384615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f t="shared" si="22"/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19.9668015384615</v>
      </c>
      <c r="S538" s="40">
        <v>0</v>
      </c>
    </row>
    <row r="539" spans="1:19" outlineLevel="2">
      <c r="A539" s="27" t="s">
        <v>719</v>
      </c>
      <c r="B539" s="27" t="s">
        <v>720</v>
      </c>
      <c r="C539" s="27" t="s">
        <v>1427</v>
      </c>
      <c r="D539" s="27" t="s">
        <v>1428</v>
      </c>
      <c r="E539" s="27" t="s">
        <v>552</v>
      </c>
      <c r="F539" s="40">
        <v>14.023717692307599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f t="shared" si="22"/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14.023717692307599</v>
      </c>
      <c r="S539" s="40">
        <v>0</v>
      </c>
    </row>
    <row r="540" spans="1:19" outlineLevel="2">
      <c r="A540" s="27" t="s">
        <v>719</v>
      </c>
      <c r="B540" s="27" t="s">
        <v>720</v>
      </c>
      <c r="C540" s="27" t="s">
        <v>1429</v>
      </c>
      <c r="D540" s="27" t="s">
        <v>1430</v>
      </c>
      <c r="E540" s="27" t="s">
        <v>552</v>
      </c>
      <c r="F540" s="40">
        <v>67.276161538461494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f t="shared" si="22"/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67.276161538461494</v>
      </c>
      <c r="S540" s="40">
        <v>0</v>
      </c>
    </row>
    <row r="541" spans="1:19" outlineLevel="2">
      <c r="A541" s="27" t="s">
        <v>719</v>
      </c>
      <c r="B541" s="27" t="s">
        <v>720</v>
      </c>
      <c r="C541" s="27" t="s">
        <v>1431</v>
      </c>
      <c r="D541" s="27" t="s">
        <v>1432</v>
      </c>
      <c r="E541" s="27" t="s">
        <v>552</v>
      </c>
      <c r="F541" s="40">
        <v>5.6216969230769198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f t="shared" si="22"/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5.6216969230769198</v>
      </c>
      <c r="S541" s="40">
        <v>0</v>
      </c>
    </row>
    <row r="542" spans="1:19" outlineLevel="2">
      <c r="A542" s="27" t="s">
        <v>719</v>
      </c>
      <c r="B542" s="27" t="s">
        <v>720</v>
      </c>
      <c r="C542" s="27" t="s">
        <v>1433</v>
      </c>
      <c r="D542" s="27" t="s">
        <v>1434</v>
      </c>
      <c r="E542" s="27" t="s">
        <v>552</v>
      </c>
      <c r="F542" s="40">
        <v>12.3149546153846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f t="shared" si="22"/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12.3149546153846</v>
      </c>
      <c r="S542" s="40">
        <v>0</v>
      </c>
    </row>
    <row r="543" spans="1:19" outlineLevel="2">
      <c r="A543" s="27" t="s">
        <v>719</v>
      </c>
      <c r="B543" s="27" t="s">
        <v>720</v>
      </c>
      <c r="C543" s="27" t="s">
        <v>1435</v>
      </c>
      <c r="D543" s="27" t="s">
        <v>1436</v>
      </c>
      <c r="E543" s="27" t="s">
        <v>552</v>
      </c>
      <c r="F543" s="40">
        <v>24.678326153846101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f t="shared" si="22"/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24.678326153846101</v>
      </c>
      <c r="S543" s="40">
        <v>0</v>
      </c>
    </row>
    <row r="544" spans="1:19" outlineLevel="2">
      <c r="A544" s="27" t="s">
        <v>719</v>
      </c>
      <c r="B544" s="27" t="s">
        <v>720</v>
      </c>
      <c r="C544" s="27" t="s">
        <v>1437</v>
      </c>
      <c r="D544" s="27" t="s">
        <v>1438</v>
      </c>
      <c r="E544" s="27" t="s">
        <v>552</v>
      </c>
      <c r="F544" s="40">
        <v>0.21207692307692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f t="shared" si="22"/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0.21207692307692</v>
      </c>
      <c r="S544" s="40">
        <v>0</v>
      </c>
    </row>
    <row r="545" spans="1:19" outlineLevel="2">
      <c r="A545" s="27" t="s">
        <v>719</v>
      </c>
      <c r="B545" s="27" t="s">
        <v>720</v>
      </c>
      <c r="C545" s="27" t="s">
        <v>1439</v>
      </c>
      <c r="D545" s="27" t="s">
        <v>1440</v>
      </c>
      <c r="E545" s="27" t="s">
        <v>552</v>
      </c>
      <c r="F545" s="40">
        <v>1.4914061538461501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f t="shared" si="22"/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1.4914061538461501</v>
      </c>
      <c r="S545" s="40">
        <v>0</v>
      </c>
    </row>
    <row r="546" spans="1:19" outlineLevel="2">
      <c r="A546" s="27" t="s">
        <v>719</v>
      </c>
      <c r="B546" s="27" t="s">
        <v>720</v>
      </c>
      <c r="C546" s="27" t="s">
        <v>1441</v>
      </c>
      <c r="D546" s="27" t="s">
        <v>1442</v>
      </c>
      <c r="E546" s="27" t="s">
        <v>552</v>
      </c>
      <c r="F546" s="40">
        <v>155.67104230769201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f t="shared" si="22"/>
        <v>0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155.67104230769201</v>
      </c>
      <c r="S546" s="40">
        <v>0</v>
      </c>
    </row>
    <row r="547" spans="1:19" outlineLevel="2">
      <c r="A547" s="27" t="s">
        <v>719</v>
      </c>
      <c r="B547" s="27" t="s">
        <v>720</v>
      </c>
      <c r="C547" s="27" t="s">
        <v>1443</v>
      </c>
      <c r="D547" s="27" t="s">
        <v>1444</v>
      </c>
      <c r="E547" s="27" t="s">
        <v>552</v>
      </c>
      <c r="F547" s="40">
        <v>10.049247692307601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f t="shared" si="22"/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10.049247692307601</v>
      </c>
      <c r="S547" s="40">
        <v>0</v>
      </c>
    </row>
    <row r="548" spans="1:19" outlineLevel="2">
      <c r="A548" s="27" t="s">
        <v>719</v>
      </c>
      <c r="B548" s="27" t="s">
        <v>720</v>
      </c>
      <c r="C548" s="27" t="s">
        <v>1445</v>
      </c>
      <c r="D548" s="27" t="s">
        <v>1446</v>
      </c>
      <c r="E548" s="27" t="s">
        <v>552</v>
      </c>
      <c r="F548" s="40">
        <v>2.3923276923076902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f t="shared" si="22"/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2.3923276923076902</v>
      </c>
      <c r="S548" s="40">
        <v>0</v>
      </c>
    </row>
    <row r="549" spans="1:19" outlineLevel="2">
      <c r="A549" s="27" t="s">
        <v>719</v>
      </c>
      <c r="B549" s="27" t="s">
        <v>720</v>
      </c>
      <c r="C549" s="27" t="s">
        <v>1447</v>
      </c>
      <c r="D549" s="27" t="s">
        <v>1448</v>
      </c>
      <c r="E549" s="27" t="s">
        <v>552</v>
      </c>
      <c r="F549" s="40">
        <v>3.6783292307692301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f t="shared" si="22"/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3.6783292307692301</v>
      </c>
      <c r="S549" s="40">
        <v>0</v>
      </c>
    </row>
    <row r="550" spans="1:19" outlineLevel="2">
      <c r="A550" s="27" t="s">
        <v>719</v>
      </c>
      <c r="B550" s="27" t="s">
        <v>720</v>
      </c>
      <c r="C550" s="27" t="s">
        <v>1449</v>
      </c>
      <c r="D550" s="27" t="s">
        <v>1450</v>
      </c>
      <c r="E550" s="27" t="s">
        <v>552</v>
      </c>
      <c r="F550" s="40">
        <v>0.13802769230768999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f t="shared" si="22"/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0.13802769230768999</v>
      </c>
      <c r="S550" s="40">
        <v>0</v>
      </c>
    </row>
    <row r="551" spans="1:19" outlineLevel="2">
      <c r="A551" s="27" t="s">
        <v>719</v>
      </c>
      <c r="B551" s="27" t="s">
        <v>720</v>
      </c>
      <c r="C551" s="27" t="s">
        <v>1451</v>
      </c>
      <c r="D551" s="27" t="s">
        <v>1452</v>
      </c>
      <c r="E551" s="27" t="s">
        <v>552</v>
      </c>
      <c r="F551" s="40">
        <v>0.49501000000000001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f t="shared" si="22"/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0.49501000000000001</v>
      </c>
      <c r="S551" s="40">
        <v>0</v>
      </c>
    </row>
    <row r="552" spans="1:19" outlineLevel="2">
      <c r="A552" s="27" t="s">
        <v>719</v>
      </c>
      <c r="B552" s="27" t="s">
        <v>720</v>
      </c>
      <c r="C552" s="27" t="s">
        <v>1453</v>
      </c>
      <c r="D552" s="27" t="s">
        <v>1454</v>
      </c>
      <c r="E552" s="27" t="s">
        <v>552</v>
      </c>
      <c r="F552" s="40">
        <v>3.9040776923076899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f t="shared" si="22"/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3.9040776923076899</v>
      </c>
      <c r="S552" s="40">
        <v>0</v>
      </c>
    </row>
    <row r="553" spans="1:19" outlineLevel="2">
      <c r="A553" s="27" t="s">
        <v>719</v>
      </c>
      <c r="B553" s="27" t="s">
        <v>720</v>
      </c>
      <c r="C553" s="27" t="s">
        <v>1455</v>
      </c>
      <c r="D553" s="27" t="s">
        <v>1374</v>
      </c>
      <c r="E553" s="27" t="s">
        <v>552</v>
      </c>
      <c r="F553" s="40">
        <v>13.802874615384599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f t="shared" si="22"/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13.802874615384599</v>
      </c>
      <c r="S553" s="40">
        <v>0</v>
      </c>
    </row>
    <row r="554" spans="1:19" outlineLevel="2">
      <c r="A554" s="27" t="s">
        <v>719</v>
      </c>
      <c r="B554" s="27" t="s">
        <v>720</v>
      </c>
      <c r="C554" s="27" t="s">
        <v>1456</v>
      </c>
      <c r="D554" s="27" t="s">
        <v>1457</v>
      </c>
      <c r="E554" s="27" t="s">
        <v>552</v>
      </c>
      <c r="F554" s="40">
        <v>0.97308307692308005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f t="shared" si="22"/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0.97308307692308005</v>
      </c>
      <c r="S554" s="40">
        <v>0</v>
      </c>
    </row>
    <row r="555" spans="1:19" outlineLevel="2">
      <c r="A555" s="27" t="s">
        <v>719</v>
      </c>
      <c r="B555" s="27" t="s">
        <v>720</v>
      </c>
      <c r="C555" s="27" t="s">
        <v>1458</v>
      </c>
      <c r="D555" s="27" t="s">
        <v>1459</v>
      </c>
      <c r="E555" s="27" t="s">
        <v>552</v>
      </c>
      <c r="F555" s="40">
        <v>2.2305600000000001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f t="shared" si="22"/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2.2305600000000001</v>
      </c>
      <c r="S555" s="40">
        <v>0</v>
      </c>
    </row>
    <row r="556" spans="1:19" outlineLevel="2">
      <c r="A556" s="27" t="s">
        <v>719</v>
      </c>
      <c r="B556" s="27" t="s">
        <v>720</v>
      </c>
      <c r="C556" s="27" t="s">
        <v>1460</v>
      </c>
      <c r="D556" s="27" t="s">
        <v>1461</v>
      </c>
      <c r="E556" s="27" t="s">
        <v>552</v>
      </c>
      <c r="F556" s="40">
        <v>1.3293546153846201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f t="shared" si="22"/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1.3293546153846201</v>
      </c>
      <c r="S556" s="40">
        <v>0</v>
      </c>
    </row>
    <row r="557" spans="1:19" outlineLevel="2">
      <c r="A557" s="27" t="s">
        <v>719</v>
      </c>
      <c r="B557" s="27" t="s">
        <v>720</v>
      </c>
      <c r="C557" s="27" t="s">
        <v>1462</v>
      </c>
      <c r="D557" s="27" t="s">
        <v>1463</v>
      </c>
      <c r="E557" s="27" t="s">
        <v>552</v>
      </c>
      <c r="F557" s="40">
        <v>0.27023076923077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f t="shared" si="22"/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0.27023076923077</v>
      </c>
      <c r="S557" s="40">
        <v>0</v>
      </c>
    </row>
    <row r="558" spans="1:19" outlineLevel="2">
      <c r="A558" s="27" t="s">
        <v>719</v>
      </c>
      <c r="B558" s="27" t="s">
        <v>720</v>
      </c>
      <c r="C558" s="27" t="s">
        <v>1464</v>
      </c>
      <c r="D558" s="27" t="s">
        <v>1465</v>
      </c>
      <c r="E558" s="27" t="s">
        <v>552</v>
      </c>
      <c r="F558" s="40">
        <v>30.927360769230699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f t="shared" si="22"/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30.927360769230699</v>
      </c>
      <c r="S558" s="40">
        <v>0</v>
      </c>
    </row>
    <row r="559" spans="1:19" outlineLevel="2">
      <c r="A559" s="27" t="s">
        <v>719</v>
      </c>
      <c r="B559" s="27" t="s">
        <v>720</v>
      </c>
      <c r="C559" s="27" t="s">
        <v>1466</v>
      </c>
      <c r="D559" s="27" t="s">
        <v>1386</v>
      </c>
      <c r="E559" s="27" t="s">
        <v>552</v>
      </c>
      <c r="F559" s="40">
        <v>0.16453846153846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f t="shared" si="22"/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0.16453846153846</v>
      </c>
      <c r="S559" s="40">
        <v>0</v>
      </c>
    </row>
    <row r="560" spans="1:19" ht="13.5" outlineLevel="1" thickBot="1">
      <c r="A560" s="29" t="s">
        <v>2048</v>
      </c>
      <c r="B560" s="29"/>
      <c r="C560" s="29"/>
      <c r="D560" s="29"/>
      <c r="E560" s="29"/>
      <c r="F560" s="41">
        <f t="shared" ref="F560:S560" si="23">SUBTOTAL(9,F163:F559)</f>
        <v>-47744.551796921798</v>
      </c>
      <c r="G560" s="41">
        <f t="shared" si="23"/>
        <v>1.0000000000000001E-5</v>
      </c>
      <c r="H560" s="41">
        <f t="shared" si="23"/>
        <v>0</v>
      </c>
      <c r="I560" s="41">
        <f t="shared" si="23"/>
        <v>0</v>
      </c>
      <c r="J560" s="41">
        <f t="shared" si="23"/>
        <v>0</v>
      </c>
      <c r="K560" s="41">
        <f t="shared" si="23"/>
        <v>0</v>
      </c>
      <c r="L560" s="41">
        <f t="shared" si="23"/>
        <v>75.111123076923107</v>
      </c>
      <c r="M560" s="41">
        <f t="shared" si="23"/>
        <v>75.111123076923107</v>
      </c>
      <c r="N560" s="41">
        <f t="shared" si="23"/>
        <v>0</v>
      </c>
      <c r="O560" s="41">
        <f t="shared" si="23"/>
        <v>36.627355384615385</v>
      </c>
      <c r="P560" s="41">
        <f t="shared" si="23"/>
        <v>0</v>
      </c>
      <c r="Q560" s="41">
        <f t="shared" si="23"/>
        <v>0</v>
      </c>
      <c r="R560" s="41">
        <f t="shared" si="23"/>
        <v>-47856.290285383388</v>
      </c>
      <c r="S560" s="41">
        <f t="shared" si="23"/>
        <v>0</v>
      </c>
    </row>
    <row r="561" spans="1:19" outlineLevel="2">
      <c r="A561" s="28" t="s">
        <v>1467</v>
      </c>
      <c r="B561" s="28" t="s">
        <v>1468</v>
      </c>
      <c r="C561" s="28" t="s">
        <v>1469</v>
      </c>
      <c r="D561" s="28" t="s">
        <v>1470</v>
      </c>
      <c r="E561" s="28" t="s">
        <v>578</v>
      </c>
      <c r="F561" s="42">
        <v>2.2223076923079999E-2</v>
      </c>
      <c r="G561" s="42">
        <v>0</v>
      </c>
      <c r="H561" s="42">
        <v>0</v>
      </c>
      <c r="I561" s="42">
        <v>0</v>
      </c>
      <c r="J561" s="42">
        <v>0</v>
      </c>
      <c r="K561" s="42">
        <v>0</v>
      </c>
      <c r="L561" s="42">
        <f t="shared" si="22"/>
        <v>0</v>
      </c>
      <c r="M561" s="42">
        <v>0</v>
      </c>
      <c r="N561" s="42">
        <v>0</v>
      </c>
      <c r="O561" s="42">
        <v>2.2223076923079999E-2</v>
      </c>
      <c r="P561" s="42">
        <v>0</v>
      </c>
      <c r="Q561" s="42">
        <v>0</v>
      </c>
      <c r="R561" s="42">
        <v>0</v>
      </c>
      <c r="S561" s="42">
        <v>0</v>
      </c>
    </row>
    <row r="562" spans="1:19" outlineLevel="2">
      <c r="A562" s="27" t="s">
        <v>1467</v>
      </c>
      <c r="B562" s="27" t="s">
        <v>1468</v>
      </c>
      <c r="C562" s="27" t="s">
        <v>1471</v>
      </c>
      <c r="D562" s="27" t="s">
        <v>1472</v>
      </c>
      <c r="E562" s="27" t="s">
        <v>578</v>
      </c>
      <c r="F562" s="40">
        <v>1.335692307692E-2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f t="shared" si="22"/>
        <v>0</v>
      </c>
      <c r="M562" s="40">
        <v>0</v>
      </c>
      <c r="N562" s="40">
        <v>0</v>
      </c>
      <c r="O562" s="40">
        <v>1.335692307692E-2</v>
      </c>
      <c r="P562" s="40">
        <v>0</v>
      </c>
      <c r="Q562" s="40">
        <v>0</v>
      </c>
      <c r="R562" s="40">
        <v>0</v>
      </c>
      <c r="S562" s="40">
        <v>0</v>
      </c>
    </row>
    <row r="563" spans="1:19" outlineLevel="2">
      <c r="A563" s="27" t="s">
        <v>1467</v>
      </c>
      <c r="B563" s="27" t="s">
        <v>1468</v>
      </c>
      <c r="C563" s="27" t="s">
        <v>1473</v>
      </c>
      <c r="D563" s="27" t="s">
        <v>1474</v>
      </c>
      <c r="E563" s="27" t="s">
        <v>578</v>
      </c>
      <c r="F563" s="40">
        <v>0.22258769230768999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f t="shared" si="22"/>
        <v>0</v>
      </c>
      <c r="M563" s="40">
        <v>0</v>
      </c>
      <c r="N563" s="40">
        <v>0</v>
      </c>
      <c r="O563" s="40">
        <v>0.22258769230768999</v>
      </c>
      <c r="P563" s="40">
        <v>0</v>
      </c>
      <c r="Q563" s="40">
        <v>0</v>
      </c>
      <c r="R563" s="40">
        <v>0</v>
      </c>
      <c r="S563" s="40">
        <v>0</v>
      </c>
    </row>
    <row r="564" spans="1:19" outlineLevel="2">
      <c r="A564" s="27" t="s">
        <v>1467</v>
      </c>
      <c r="B564" s="27" t="s">
        <v>1468</v>
      </c>
      <c r="C564" s="27" t="s">
        <v>1475</v>
      </c>
      <c r="D564" s="27" t="s">
        <v>1476</v>
      </c>
      <c r="E564" s="27" t="s">
        <v>578</v>
      </c>
      <c r="F564" s="40">
        <v>3.4655384615380001E-2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f t="shared" si="22"/>
        <v>0</v>
      </c>
      <c r="M564" s="40">
        <v>0</v>
      </c>
      <c r="N564" s="40">
        <v>0</v>
      </c>
      <c r="O564" s="40">
        <v>3.4655384615380001E-2</v>
      </c>
      <c r="P564" s="40">
        <v>0</v>
      </c>
      <c r="Q564" s="40">
        <v>0</v>
      </c>
      <c r="R564" s="40">
        <v>0</v>
      </c>
      <c r="S564" s="40">
        <v>0</v>
      </c>
    </row>
    <row r="565" spans="1:19" outlineLevel="2">
      <c r="A565" s="27" t="s">
        <v>1467</v>
      </c>
      <c r="B565" s="27" t="s">
        <v>1468</v>
      </c>
      <c r="C565" s="27" t="s">
        <v>1477</v>
      </c>
      <c r="D565" s="27" t="s">
        <v>1478</v>
      </c>
      <c r="E565" s="27" t="s">
        <v>578</v>
      </c>
      <c r="F565" s="40">
        <v>8.4881538461539993E-2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f t="shared" si="22"/>
        <v>0</v>
      </c>
      <c r="M565" s="40">
        <v>0</v>
      </c>
      <c r="N565" s="40">
        <v>0</v>
      </c>
      <c r="O565" s="40">
        <v>8.4881538461539993E-2</v>
      </c>
      <c r="P565" s="40">
        <v>0</v>
      </c>
      <c r="Q565" s="40">
        <v>0</v>
      </c>
      <c r="R565" s="40">
        <v>0</v>
      </c>
      <c r="S565" s="40">
        <v>0</v>
      </c>
    </row>
    <row r="566" spans="1:19" outlineLevel="2">
      <c r="A566" s="27" t="s">
        <v>1467</v>
      </c>
      <c r="B566" s="27" t="s">
        <v>1468</v>
      </c>
      <c r="C566" s="27" t="s">
        <v>1479</v>
      </c>
      <c r="D566" s="27" t="s">
        <v>1480</v>
      </c>
      <c r="E566" s="27" t="s">
        <v>578</v>
      </c>
      <c r="F566" s="40">
        <v>0.37681153846153997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f t="shared" ref="L566:L629" si="24">M566+P566</f>
        <v>0</v>
      </c>
      <c r="M566" s="40">
        <v>0</v>
      </c>
      <c r="N566" s="40">
        <v>0</v>
      </c>
      <c r="O566" s="40">
        <v>0.37681153846153997</v>
      </c>
      <c r="P566" s="40">
        <v>0</v>
      </c>
      <c r="Q566" s="40">
        <v>0</v>
      </c>
      <c r="R566" s="40">
        <v>0</v>
      </c>
      <c r="S566" s="40">
        <v>0</v>
      </c>
    </row>
    <row r="567" spans="1:19" outlineLevel="2">
      <c r="A567" s="27" t="s">
        <v>1467</v>
      </c>
      <c r="B567" s="27" t="s">
        <v>1468</v>
      </c>
      <c r="C567" s="27" t="s">
        <v>1481</v>
      </c>
      <c r="D567" s="27" t="s">
        <v>1482</v>
      </c>
      <c r="E567" s="27" t="s">
        <v>578</v>
      </c>
      <c r="F567" s="40">
        <v>8.5569230769199991E-3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f t="shared" si="24"/>
        <v>0</v>
      </c>
      <c r="M567" s="40">
        <v>0</v>
      </c>
      <c r="N567" s="40">
        <v>0</v>
      </c>
      <c r="O567" s="40">
        <v>8.5569230769199991E-3</v>
      </c>
      <c r="P567" s="40">
        <v>0</v>
      </c>
      <c r="Q567" s="40">
        <v>0</v>
      </c>
      <c r="R567" s="40">
        <v>0</v>
      </c>
      <c r="S567" s="40">
        <v>0</v>
      </c>
    </row>
    <row r="568" spans="1:19" outlineLevel="2">
      <c r="A568" s="27" t="s">
        <v>1467</v>
      </c>
      <c r="B568" s="27" t="s">
        <v>1468</v>
      </c>
      <c r="C568" s="27" t="s">
        <v>1483</v>
      </c>
      <c r="D568" s="27" t="s">
        <v>1484</v>
      </c>
      <c r="E568" s="27" t="s">
        <v>578</v>
      </c>
      <c r="F568" s="40">
        <v>4.2639230769229999E-2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f t="shared" si="24"/>
        <v>0</v>
      </c>
      <c r="M568" s="40">
        <v>0</v>
      </c>
      <c r="N568" s="40">
        <v>0</v>
      </c>
      <c r="O568" s="40">
        <v>4.2639230769229999E-2</v>
      </c>
      <c r="P568" s="40">
        <v>0</v>
      </c>
      <c r="Q568" s="40">
        <v>0</v>
      </c>
      <c r="R568" s="40">
        <v>0</v>
      </c>
      <c r="S568" s="40">
        <v>0</v>
      </c>
    </row>
    <row r="569" spans="1:19" outlineLevel="2">
      <c r="A569" s="27" t="s">
        <v>1467</v>
      </c>
      <c r="B569" s="27" t="s">
        <v>1468</v>
      </c>
      <c r="C569" s="27" t="s">
        <v>1485</v>
      </c>
      <c r="D569" s="27" t="s">
        <v>1486</v>
      </c>
      <c r="E569" s="27" t="s">
        <v>578</v>
      </c>
      <c r="F569" s="40">
        <v>3.50259307692308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f t="shared" si="24"/>
        <v>0</v>
      </c>
      <c r="M569" s="40">
        <v>0</v>
      </c>
      <c r="N569" s="40">
        <v>0</v>
      </c>
      <c r="O569" s="40">
        <v>3.50259307692308</v>
      </c>
      <c r="P569" s="40">
        <v>0</v>
      </c>
      <c r="Q569" s="40">
        <v>0</v>
      </c>
      <c r="R569" s="40">
        <v>0</v>
      </c>
      <c r="S569" s="40">
        <v>0</v>
      </c>
    </row>
    <row r="570" spans="1:19" outlineLevel="2">
      <c r="A570" s="27" t="s">
        <v>1467</v>
      </c>
      <c r="B570" s="27" t="s">
        <v>1468</v>
      </c>
      <c r="C570" s="27" t="s">
        <v>1487</v>
      </c>
      <c r="D570" s="27" t="s">
        <v>1488</v>
      </c>
      <c r="E570" s="27" t="s">
        <v>578</v>
      </c>
      <c r="F570" s="40">
        <v>3.55608461538462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f t="shared" si="24"/>
        <v>0</v>
      </c>
      <c r="M570" s="40">
        <v>0</v>
      </c>
      <c r="N570" s="40">
        <v>0</v>
      </c>
      <c r="O570" s="40">
        <v>3.55608461538462</v>
      </c>
      <c r="P570" s="40">
        <v>0</v>
      </c>
      <c r="Q570" s="40">
        <v>0</v>
      </c>
      <c r="R570" s="40">
        <v>0</v>
      </c>
      <c r="S570" s="40">
        <v>0</v>
      </c>
    </row>
    <row r="571" spans="1:19" outlineLevel="2">
      <c r="A571" s="27" t="s">
        <v>1467</v>
      </c>
      <c r="B571" s="27" t="s">
        <v>1468</v>
      </c>
      <c r="C571" s="27" t="s">
        <v>1489</v>
      </c>
      <c r="D571" s="27" t="s">
        <v>1490</v>
      </c>
      <c r="E571" s="27" t="s">
        <v>578</v>
      </c>
      <c r="F571" s="40">
        <v>0.41469153846154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f t="shared" si="24"/>
        <v>0</v>
      </c>
      <c r="M571" s="40">
        <v>0</v>
      </c>
      <c r="N571" s="40">
        <v>0</v>
      </c>
      <c r="O571" s="40">
        <v>0.41469153846154</v>
      </c>
      <c r="P571" s="40">
        <v>0</v>
      </c>
      <c r="Q571" s="40">
        <v>0</v>
      </c>
      <c r="R571" s="40">
        <v>0</v>
      </c>
      <c r="S571" s="40">
        <v>0</v>
      </c>
    </row>
    <row r="572" spans="1:19" outlineLevel="2">
      <c r="A572" s="27" t="s">
        <v>1467</v>
      </c>
      <c r="B572" s="27" t="s">
        <v>1468</v>
      </c>
      <c r="C572" s="27" t="s">
        <v>1491</v>
      </c>
      <c r="D572" s="27" t="s">
        <v>1492</v>
      </c>
      <c r="E572" s="27" t="s">
        <v>578</v>
      </c>
      <c r="F572" s="40">
        <v>1.6194500000000001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f t="shared" si="24"/>
        <v>0</v>
      </c>
      <c r="M572" s="40">
        <v>0</v>
      </c>
      <c r="N572" s="40">
        <v>0</v>
      </c>
      <c r="O572" s="40">
        <v>1.6194500000000001</v>
      </c>
      <c r="P572" s="40">
        <v>0</v>
      </c>
      <c r="Q572" s="40">
        <v>0</v>
      </c>
      <c r="R572" s="40">
        <v>0</v>
      </c>
      <c r="S572" s="40">
        <v>0</v>
      </c>
    </row>
    <row r="573" spans="1:19" outlineLevel="2">
      <c r="A573" s="27" t="s">
        <v>1467</v>
      </c>
      <c r="B573" s="27" t="s">
        <v>1468</v>
      </c>
      <c r="C573" s="27" t="s">
        <v>1493</v>
      </c>
      <c r="D573" s="27" t="s">
        <v>1494</v>
      </c>
      <c r="E573" s="27" t="s">
        <v>578</v>
      </c>
      <c r="F573" s="40">
        <v>4.94469153846154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f t="shared" si="24"/>
        <v>0</v>
      </c>
      <c r="M573" s="40">
        <v>0</v>
      </c>
      <c r="N573" s="40">
        <v>0</v>
      </c>
      <c r="O573" s="40">
        <v>4.94469153846154</v>
      </c>
      <c r="P573" s="40">
        <v>0</v>
      </c>
      <c r="Q573" s="40">
        <v>0</v>
      </c>
      <c r="R573" s="40">
        <v>0</v>
      </c>
      <c r="S573" s="40">
        <v>0</v>
      </c>
    </row>
    <row r="574" spans="1:19" outlineLevel="2">
      <c r="A574" s="27" t="s">
        <v>1467</v>
      </c>
      <c r="B574" s="27" t="s">
        <v>1468</v>
      </c>
      <c r="C574" s="27" t="s">
        <v>1495</v>
      </c>
      <c r="D574" s="27" t="s">
        <v>1496</v>
      </c>
      <c r="E574" s="27" t="s">
        <v>578</v>
      </c>
      <c r="F574" s="40">
        <v>0.21215000000000001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f t="shared" si="24"/>
        <v>0</v>
      </c>
      <c r="M574" s="40">
        <v>0</v>
      </c>
      <c r="N574" s="40">
        <v>0</v>
      </c>
      <c r="O574" s="40">
        <v>0.21215000000000001</v>
      </c>
      <c r="P574" s="40">
        <v>0</v>
      </c>
      <c r="Q574" s="40">
        <v>0</v>
      </c>
      <c r="R574" s="40">
        <v>0</v>
      </c>
      <c r="S574" s="40">
        <v>0</v>
      </c>
    </row>
    <row r="575" spans="1:19" outlineLevel="2">
      <c r="A575" s="27" t="s">
        <v>1467</v>
      </c>
      <c r="B575" s="27" t="s">
        <v>1468</v>
      </c>
      <c r="C575" s="27" t="s">
        <v>1497</v>
      </c>
      <c r="D575" s="27" t="s">
        <v>1498</v>
      </c>
      <c r="E575" s="27" t="s">
        <v>578</v>
      </c>
      <c r="F575" s="40">
        <v>22.495232307692302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f t="shared" si="24"/>
        <v>0</v>
      </c>
      <c r="M575" s="40">
        <v>0</v>
      </c>
      <c r="N575" s="40">
        <v>0</v>
      </c>
      <c r="O575" s="40">
        <v>22.495232307692302</v>
      </c>
      <c r="P575" s="40">
        <v>0</v>
      </c>
      <c r="Q575" s="40">
        <v>0</v>
      </c>
      <c r="R575" s="40">
        <v>0</v>
      </c>
      <c r="S575" s="40">
        <v>0</v>
      </c>
    </row>
    <row r="576" spans="1:19" outlineLevel="2">
      <c r="A576" s="27" t="s">
        <v>1467</v>
      </c>
      <c r="B576" s="27" t="s">
        <v>1468</v>
      </c>
      <c r="C576" s="27" t="s">
        <v>1499</v>
      </c>
      <c r="D576" s="27" t="s">
        <v>1500</v>
      </c>
      <c r="E576" s="27" t="s">
        <v>578</v>
      </c>
      <c r="F576" s="40">
        <v>2.2706923076919999E-2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f t="shared" si="24"/>
        <v>0</v>
      </c>
      <c r="M576" s="40">
        <v>0</v>
      </c>
      <c r="N576" s="40">
        <v>0</v>
      </c>
      <c r="O576" s="40">
        <v>2.2706923076919999E-2</v>
      </c>
      <c r="P576" s="40">
        <v>0</v>
      </c>
      <c r="Q576" s="40">
        <v>0</v>
      </c>
      <c r="R576" s="40">
        <v>0</v>
      </c>
      <c r="S576" s="40">
        <v>0</v>
      </c>
    </row>
    <row r="577" spans="1:19" outlineLevel="2">
      <c r="A577" s="27" t="s">
        <v>1467</v>
      </c>
      <c r="B577" s="27" t="s">
        <v>1468</v>
      </c>
      <c r="C577" s="27" t="s">
        <v>1501</v>
      </c>
      <c r="D577" s="27" t="s">
        <v>1502</v>
      </c>
      <c r="E577" s="27" t="s">
        <v>578</v>
      </c>
      <c r="F577" s="40">
        <v>9.5999999999999992E-3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f t="shared" si="24"/>
        <v>0</v>
      </c>
      <c r="M577" s="40">
        <v>0</v>
      </c>
      <c r="N577" s="40">
        <v>0</v>
      </c>
      <c r="O577" s="40">
        <v>9.5999999999999992E-3</v>
      </c>
      <c r="P577" s="40">
        <v>0</v>
      </c>
      <c r="Q577" s="40">
        <v>0</v>
      </c>
      <c r="R577" s="40">
        <v>0</v>
      </c>
      <c r="S577" s="40">
        <v>0</v>
      </c>
    </row>
    <row r="578" spans="1:19" outlineLevel="2">
      <c r="A578" s="27" t="s">
        <v>1467</v>
      </c>
      <c r="B578" s="27" t="s">
        <v>1468</v>
      </c>
      <c r="C578" s="27" t="s">
        <v>1503</v>
      </c>
      <c r="D578" s="27" t="s">
        <v>1504</v>
      </c>
      <c r="E578" s="27" t="s">
        <v>578</v>
      </c>
      <c r="F578" s="40">
        <v>0.60700846153846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f t="shared" si="24"/>
        <v>0</v>
      </c>
      <c r="M578" s="40">
        <v>0</v>
      </c>
      <c r="N578" s="40">
        <v>0</v>
      </c>
      <c r="O578" s="40">
        <v>0.60700846153846</v>
      </c>
      <c r="P578" s="40">
        <v>0</v>
      </c>
      <c r="Q578" s="40">
        <v>0</v>
      </c>
      <c r="R578" s="40">
        <v>0</v>
      </c>
      <c r="S578" s="40">
        <v>0</v>
      </c>
    </row>
    <row r="579" spans="1:19" outlineLevel="2">
      <c r="A579" s="27" t="s">
        <v>1467</v>
      </c>
      <c r="B579" s="27" t="s">
        <v>1468</v>
      </c>
      <c r="C579" s="27" t="s">
        <v>1505</v>
      </c>
      <c r="D579" s="27" t="s">
        <v>1506</v>
      </c>
      <c r="E579" s="27" t="s">
        <v>578</v>
      </c>
      <c r="F579" s="40">
        <v>1.338769230769E-2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f t="shared" si="24"/>
        <v>0</v>
      </c>
      <c r="M579" s="40">
        <v>0</v>
      </c>
      <c r="N579" s="40">
        <v>0</v>
      </c>
      <c r="O579" s="40">
        <v>1.338769230769E-2</v>
      </c>
      <c r="P579" s="40">
        <v>0</v>
      </c>
      <c r="Q579" s="40">
        <v>0</v>
      </c>
      <c r="R579" s="40">
        <v>0</v>
      </c>
      <c r="S579" s="40">
        <v>0</v>
      </c>
    </row>
    <row r="580" spans="1:19" outlineLevel="2">
      <c r="A580" s="27" t="s">
        <v>1467</v>
      </c>
      <c r="B580" s="27" t="s">
        <v>1468</v>
      </c>
      <c r="C580" s="27" t="s">
        <v>1507</v>
      </c>
      <c r="D580" s="27" t="s">
        <v>1508</v>
      </c>
      <c r="E580" s="27" t="s">
        <v>578</v>
      </c>
      <c r="F580" s="40">
        <v>42.226747692307598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f t="shared" si="24"/>
        <v>0</v>
      </c>
      <c r="M580" s="40">
        <v>0</v>
      </c>
      <c r="N580" s="40">
        <v>0</v>
      </c>
      <c r="O580" s="40">
        <v>42.226747692307598</v>
      </c>
      <c r="P580" s="40">
        <v>0</v>
      </c>
      <c r="Q580" s="40">
        <v>0</v>
      </c>
      <c r="R580" s="40">
        <v>0</v>
      </c>
      <c r="S580" s="40">
        <v>0</v>
      </c>
    </row>
    <row r="581" spans="1:19" outlineLevel="2">
      <c r="A581" s="27" t="s">
        <v>1467</v>
      </c>
      <c r="B581" s="27" t="s">
        <v>1468</v>
      </c>
      <c r="C581" s="27" t="s">
        <v>1509</v>
      </c>
      <c r="D581" s="27" t="s">
        <v>1510</v>
      </c>
      <c r="E581" s="27" t="s">
        <v>578</v>
      </c>
      <c r="F581" s="40">
        <v>1.06414692307692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f t="shared" si="24"/>
        <v>0</v>
      </c>
      <c r="M581" s="40">
        <v>0</v>
      </c>
      <c r="N581" s="40">
        <v>0</v>
      </c>
      <c r="O581" s="40">
        <v>1.06414692307692</v>
      </c>
      <c r="P581" s="40">
        <v>0</v>
      </c>
      <c r="Q581" s="40">
        <v>0</v>
      </c>
      <c r="R581" s="40">
        <v>0</v>
      </c>
      <c r="S581" s="40">
        <v>0</v>
      </c>
    </row>
    <row r="582" spans="1:19" outlineLevel="2">
      <c r="A582" s="27" t="s">
        <v>1467</v>
      </c>
      <c r="B582" s="27" t="s">
        <v>1468</v>
      </c>
      <c r="C582" s="27" t="s">
        <v>1511</v>
      </c>
      <c r="D582" s="27" t="s">
        <v>1512</v>
      </c>
      <c r="E582" s="27" t="s">
        <v>578</v>
      </c>
      <c r="F582" s="40">
        <v>2.0858400000000001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f t="shared" si="24"/>
        <v>0</v>
      </c>
      <c r="M582" s="40">
        <v>0</v>
      </c>
      <c r="N582" s="40">
        <v>0</v>
      </c>
      <c r="O582" s="40">
        <v>2.0858400000000001</v>
      </c>
      <c r="P582" s="40">
        <v>0</v>
      </c>
      <c r="Q582" s="40">
        <v>0</v>
      </c>
      <c r="R582" s="40">
        <v>0</v>
      </c>
      <c r="S582" s="40">
        <v>0</v>
      </c>
    </row>
    <row r="583" spans="1:19" outlineLevel="2">
      <c r="A583" s="27" t="s">
        <v>1467</v>
      </c>
      <c r="B583" s="27" t="s">
        <v>1468</v>
      </c>
      <c r="C583" s="27" t="s">
        <v>1513</v>
      </c>
      <c r="D583" s="27" t="s">
        <v>1514</v>
      </c>
      <c r="E583" s="27" t="s">
        <v>578</v>
      </c>
      <c r="F583" s="40">
        <v>3.0632992307692302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f t="shared" si="24"/>
        <v>0</v>
      </c>
      <c r="M583" s="40">
        <v>0</v>
      </c>
      <c r="N583" s="40">
        <v>0</v>
      </c>
      <c r="O583" s="40">
        <v>3.0632992307692302</v>
      </c>
      <c r="P583" s="40">
        <v>0</v>
      </c>
      <c r="Q583" s="40">
        <v>0</v>
      </c>
      <c r="R583" s="40">
        <v>0</v>
      </c>
      <c r="S583" s="40">
        <v>0</v>
      </c>
    </row>
    <row r="584" spans="1:19" outlineLevel="2">
      <c r="A584" s="27" t="s">
        <v>1467</v>
      </c>
      <c r="B584" s="27" t="s">
        <v>1468</v>
      </c>
      <c r="C584" s="27" t="s">
        <v>1515</v>
      </c>
      <c r="D584" s="27" t="s">
        <v>1516</v>
      </c>
      <c r="E584" s="27" t="s">
        <v>578</v>
      </c>
      <c r="F584" s="40">
        <v>1.276230769231E-2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f t="shared" si="24"/>
        <v>0</v>
      </c>
      <c r="M584" s="40">
        <v>0</v>
      </c>
      <c r="N584" s="40">
        <v>0</v>
      </c>
      <c r="O584" s="40">
        <v>1.276230769231E-2</v>
      </c>
      <c r="P584" s="40">
        <v>0</v>
      </c>
      <c r="Q584" s="40">
        <v>0</v>
      </c>
      <c r="R584" s="40">
        <v>0</v>
      </c>
      <c r="S584" s="40">
        <v>0</v>
      </c>
    </row>
    <row r="585" spans="1:19" outlineLevel="2">
      <c r="A585" s="27" t="s">
        <v>1467</v>
      </c>
      <c r="B585" s="27" t="s">
        <v>1468</v>
      </c>
      <c r="C585" s="27" t="s">
        <v>1517</v>
      </c>
      <c r="D585" s="27" t="s">
        <v>1518</v>
      </c>
      <c r="E585" s="27" t="s">
        <v>578</v>
      </c>
      <c r="F585" s="40">
        <v>47.705036923076896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f t="shared" si="24"/>
        <v>0</v>
      </c>
      <c r="M585" s="40">
        <v>0</v>
      </c>
      <c r="N585" s="40">
        <v>0</v>
      </c>
      <c r="O585" s="40">
        <v>47.705036923076896</v>
      </c>
      <c r="P585" s="40">
        <v>0</v>
      </c>
      <c r="Q585" s="40">
        <v>0</v>
      </c>
      <c r="R585" s="40">
        <v>0</v>
      </c>
      <c r="S585" s="40">
        <v>0</v>
      </c>
    </row>
    <row r="586" spans="1:19" outlineLevel="2">
      <c r="A586" s="27" t="s">
        <v>1467</v>
      </c>
      <c r="B586" s="27" t="s">
        <v>1468</v>
      </c>
      <c r="C586" s="27" t="s">
        <v>1519</v>
      </c>
      <c r="D586" s="27" t="s">
        <v>1520</v>
      </c>
      <c r="E586" s="27" t="s">
        <v>578</v>
      </c>
      <c r="F586" s="40">
        <v>3.2257330769230799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f t="shared" si="24"/>
        <v>0</v>
      </c>
      <c r="M586" s="40">
        <v>0</v>
      </c>
      <c r="N586" s="40">
        <v>0</v>
      </c>
      <c r="O586" s="40">
        <v>3.2257330769230799</v>
      </c>
      <c r="P586" s="40">
        <v>0</v>
      </c>
      <c r="Q586" s="40">
        <v>0</v>
      </c>
      <c r="R586" s="40">
        <v>0</v>
      </c>
      <c r="S586" s="40">
        <v>0</v>
      </c>
    </row>
    <row r="587" spans="1:19" outlineLevel="2">
      <c r="A587" s="27" t="s">
        <v>1467</v>
      </c>
      <c r="B587" s="27" t="s">
        <v>1468</v>
      </c>
      <c r="C587" s="27" t="s">
        <v>1521</v>
      </c>
      <c r="D587" s="27" t="s">
        <v>1522</v>
      </c>
      <c r="E587" s="27" t="s">
        <v>578</v>
      </c>
      <c r="F587" s="40">
        <v>106.16363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f t="shared" si="24"/>
        <v>0</v>
      </c>
      <c r="M587" s="40">
        <v>0</v>
      </c>
      <c r="N587" s="40">
        <v>0</v>
      </c>
      <c r="O587" s="40">
        <v>106.16363</v>
      </c>
      <c r="P587" s="40">
        <v>0</v>
      </c>
      <c r="Q587" s="40">
        <v>0</v>
      </c>
      <c r="R587" s="40">
        <v>0</v>
      </c>
      <c r="S587" s="40">
        <v>0</v>
      </c>
    </row>
    <row r="588" spans="1:19" outlineLevel="2">
      <c r="A588" s="27" t="s">
        <v>1467</v>
      </c>
      <c r="B588" s="27" t="s">
        <v>1468</v>
      </c>
      <c r="C588" s="27" t="s">
        <v>1523</v>
      </c>
      <c r="D588" s="27" t="s">
        <v>1524</v>
      </c>
      <c r="E588" s="27" t="s">
        <v>578</v>
      </c>
      <c r="F588" s="40">
        <v>9.0984615384599992E-3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f t="shared" si="24"/>
        <v>0</v>
      </c>
      <c r="M588" s="40">
        <v>0</v>
      </c>
      <c r="N588" s="40">
        <v>0</v>
      </c>
      <c r="O588" s="40">
        <v>9.0984615384599992E-3</v>
      </c>
      <c r="P588" s="40">
        <v>0</v>
      </c>
      <c r="Q588" s="40">
        <v>0</v>
      </c>
      <c r="R588" s="40">
        <v>0</v>
      </c>
      <c r="S588" s="40">
        <v>0</v>
      </c>
    </row>
    <row r="589" spans="1:19" outlineLevel="2">
      <c r="A589" s="27" t="s">
        <v>1467</v>
      </c>
      <c r="B589" s="27" t="s">
        <v>1468</v>
      </c>
      <c r="C589" s="27" t="s">
        <v>1525</v>
      </c>
      <c r="D589" s="27" t="s">
        <v>1526</v>
      </c>
      <c r="E589" s="27" t="s">
        <v>578</v>
      </c>
      <c r="F589" s="40">
        <v>72.310041538461505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f t="shared" si="24"/>
        <v>0</v>
      </c>
      <c r="M589" s="40">
        <v>0</v>
      </c>
      <c r="N589" s="40">
        <v>0</v>
      </c>
      <c r="O589" s="40">
        <v>72.310041538461505</v>
      </c>
      <c r="P589" s="40">
        <v>0</v>
      </c>
      <c r="Q589" s="40">
        <v>0</v>
      </c>
      <c r="R589" s="40">
        <v>0</v>
      </c>
      <c r="S589" s="40">
        <v>0</v>
      </c>
    </row>
    <row r="590" spans="1:19" outlineLevel="2">
      <c r="A590" s="27" t="s">
        <v>1467</v>
      </c>
      <c r="B590" s="27" t="s">
        <v>1468</v>
      </c>
      <c r="C590" s="27" t="s">
        <v>1527</v>
      </c>
      <c r="D590" s="27" t="s">
        <v>1528</v>
      </c>
      <c r="E590" s="27" t="s">
        <v>578</v>
      </c>
      <c r="F590" s="40">
        <v>33.485059230769203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f t="shared" si="24"/>
        <v>0</v>
      </c>
      <c r="M590" s="40">
        <v>0</v>
      </c>
      <c r="N590" s="40">
        <v>0</v>
      </c>
      <c r="O590" s="40">
        <v>33.485059230769203</v>
      </c>
      <c r="P590" s="40">
        <v>0</v>
      </c>
      <c r="Q590" s="40">
        <v>0</v>
      </c>
      <c r="R590" s="40">
        <v>0</v>
      </c>
      <c r="S590" s="40">
        <v>0</v>
      </c>
    </row>
    <row r="591" spans="1:19" outlineLevel="2">
      <c r="A591" s="27" t="s">
        <v>1467</v>
      </c>
      <c r="B591" s="27" t="s">
        <v>1468</v>
      </c>
      <c r="C591" s="27" t="s">
        <v>1529</v>
      </c>
      <c r="D591" s="27" t="s">
        <v>1530</v>
      </c>
      <c r="E591" s="27" t="s">
        <v>578</v>
      </c>
      <c r="F591" s="40">
        <v>15.440017692307601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f t="shared" si="24"/>
        <v>0</v>
      </c>
      <c r="M591" s="40">
        <v>0</v>
      </c>
      <c r="N591" s="40">
        <v>0</v>
      </c>
      <c r="O591" s="40">
        <v>15.440017692307601</v>
      </c>
      <c r="P591" s="40">
        <v>0</v>
      </c>
      <c r="Q591" s="40">
        <v>0</v>
      </c>
      <c r="R591" s="40">
        <v>0</v>
      </c>
      <c r="S591" s="40">
        <v>0</v>
      </c>
    </row>
    <row r="592" spans="1:19" outlineLevel="2">
      <c r="A592" s="27" t="s">
        <v>1467</v>
      </c>
      <c r="B592" s="27" t="s">
        <v>1468</v>
      </c>
      <c r="C592" s="27" t="s">
        <v>1531</v>
      </c>
      <c r="D592" s="27" t="s">
        <v>1532</v>
      </c>
      <c r="E592" s="27" t="s">
        <v>578</v>
      </c>
      <c r="F592" s="40">
        <v>69.106159230769194</v>
      </c>
      <c r="G592" s="40">
        <v>0</v>
      </c>
      <c r="H592" s="40">
        <v>0</v>
      </c>
      <c r="I592" s="40">
        <v>0</v>
      </c>
      <c r="J592" s="40">
        <v>0</v>
      </c>
      <c r="K592" s="40">
        <v>0</v>
      </c>
      <c r="L592" s="40">
        <f t="shared" si="24"/>
        <v>0</v>
      </c>
      <c r="M592" s="40">
        <v>0</v>
      </c>
      <c r="N592" s="40">
        <v>0</v>
      </c>
      <c r="O592" s="40">
        <v>69.106159230769194</v>
      </c>
      <c r="P592" s="40">
        <v>0</v>
      </c>
      <c r="Q592" s="40">
        <v>0</v>
      </c>
      <c r="R592" s="40">
        <v>0</v>
      </c>
      <c r="S592" s="40">
        <v>0</v>
      </c>
    </row>
    <row r="593" spans="1:19" outlineLevel="2">
      <c r="A593" s="27" t="s">
        <v>1467</v>
      </c>
      <c r="B593" s="27" t="s">
        <v>1468</v>
      </c>
      <c r="C593" s="27" t="s">
        <v>1533</v>
      </c>
      <c r="D593" s="27" t="s">
        <v>1534</v>
      </c>
      <c r="E593" s="27" t="s">
        <v>578</v>
      </c>
      <c r="F593" s="40">
        <v>0.10873769230769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f t="shared" si="24"/>
        <v>0</v>
      </c>
      <c r="M593" s="40">
        <v>0</v>
      </c>
      <c r="N593" s="40">
        <v>0</v>
      </c>
      <c r="O593" s="40">
        <v>0.10873769230769</v>
      </c>
      <c r="P593" s="40">
        <v>0</v>
      </c>
      <c r="Q593" s="40">
        <v>0</v>
      </c>
      <c r="R593" s="40">
        <v>0</v>
      </c>
      <c r="S593" s="40">
        <v>0</v>
      </c>
    </row>
    <row r="594" spans="1:19" outlineLevel="2">
      <c r="A594" s="27" t="s">
        <v>1467</v>
      </c>
      <c r="B594" s="27" t="s">
        <v>1468</v>
      </c>
      <c r="C594" s="27" t="s">
        <v>1535</v>
      </c>
      <c r="D594" s="27" t="s">
        <v>1536</v>
      </c>
      <c r="E594" s="27" t="s">
        <v>578</v>
      </c>
      <c r="F594" s="40">
        <v>98.867034615384597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f t="shared" si="24"/>
        <v>0</v>
      </c>
      <c r="M594" s="40">
        <v>0</v>
      </c>
      <c r="N594" s="40">
        <v>0</v>
      </c>
      <c r="O594" s="40">
        <v>98.867034615384597</v>
      </c>
      <c r="P594" s="40">
        <v>0</v>
      </c>
      <c r="Q594" s="40">
        <v>0</v>
      </c>
      <c r="R594" s="40">
        <v>0</v>
      </c>
      <c r="S594" s="40">
        <v>0</v>
      </c>
    </row>
    <row r="595" spans="1:19" outlineLevel="2">
      <c r="A595" s="27" t="s">
        <v>1467</v>
      </c>
      <c r="B595" s="27" t="s">
        <v>1468</v>
      </c>
      <c r="C595" s="27" t="s">
        <v>1537</v>
      </c>
      <c r="D595" s="27" t="s">
        <v>1538</v>
      </c>
      <c r="E595" s="27" t="s">
        <v>578</v>
      </c>
      <c r="F595" s="40">
        <v>1.9308176923076901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f t="shared" si="24"/>
        <v>0</v>
      </c>
      <c r="M595" s="40">
        <v>0</v>
      </c>
      <c r="N595" s="40">
        <v>0</v>
      </c>
      <c r="O595" s="40">
        <v>1.9308176923076901</v>
      </c>
      <c r="P595" s="40">
        <v>0</v>
      </c>
      <c r="Q595" s="40">
        <v>0</v>
      </c>
      <c r="R595" s="40">
        <v>0</v>
      </c>
      <c r="S595" s="40">
        <v>0</v>
      </c>
    </row>
    <row r="596" spans="1:19" outlineLevel="2">
      <c r="A596" s="27" t="s">
        <v>1467</v>
      </c>
      <c r="B596" s="27" t="s">
        <v>1468</v>
      </c>
      <c r="C596" s="27" t="s">
        <v>1539</v>
      </c>
      <c r="D596" s="27" t="s">
        <v>1540</v>
      </c>
      <c r="E596" s="27" t="s">
        <v>578</v>
      </c>
      <c r="F596" s="40">
        <v>21.393887692307601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f t="shared" si="24"/>
        <v>0</v>
      </c>
      <c r="M596" s="40">
        <v>0</v>
      </c>
      <c r="N596" s="40">
        <v>0</v>
      </c>
      <c r="O596" s="40">
        <v>21.393887692307601</v>
      </c>
      <c r="P596" s="40">
        <v>0</v>
      </c>
      <c r="Q596" s="40">
        <v>0</v>
      </c>
      <c r="R596" s="40">
        <v>0</v>
      </c>
      <c r="S596" s="40">
        <v>0</v>
      </c>
    </row>
    <row r="597" spans="1:19" outlineLevel="2">
      <c r="A597" s="27" t="s">
        <v>1467</v>
      </c>
      <c r="B597" s="27" t="s">
        <v>1468</v>
      </c>
      <c r="C597" s="27" t="s">
        <v>1541</v>
      </c>
      <c r="D597" s="27" t="s">
        <v>1542</v>
      </c>
      <c r="E597" s="27" t="s">
        <v>578</v>
      </c>
      <c r="F597" s="40">
        <v>24.346273076923001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f t="shared" si="24"/>
        <v>0</v>
      </c>
      <c r="M597" s="40">
        <v>0</v>
      </c>
      <c r="N597" s="40">
        <v>0</v>
      </c>
      <c r="O597" s="40">
        <v>24.346273076923001</v>
      </c>
      <c r="P597" s="40">
        <v>0</v>
      </c>
      <c r="Q597" s="40">
        <v>0</v>
      </c>
      <c r="R597" s="40">
        <v>0</v>
      </c>
      <c r="S597" s="40">
        <v>0</v>
      </c>
    </row>
    <row r="598" spans="1:19" outlineLevel="2">
      <c r="A598" s="27" t="s">
        <v>1467</v>
      </c>
      <c r="B598" s="27" t="s">
        <v>1468</v>
      </c>
      <c r="C598" s="27" t="s">
        <v>1543</v>
      </c>
      <c r="D598" s="27" t="s">
        <v>1544</v>
      </c>
      <c r="E598" s="27" t="s">
        <v>578</v>
      </c>
      <c r="F598" s="40">
        <v>108.153081538461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f t="shared" si="24"/>
        <v>0</v>
      </c>
      <c r="M598" s="40">
        <v>0</v>
      </c>
      <c r="N598" s="40">
        <v>0</v>
      </c>
      <c r="O598" s="40">
        <v>108.153081538461</v>
      </c>
      <c r="P598" s="40">
        <v>0</v>
      </c>
      <c r="Q598" s="40">
        <v>0</v>
      </c>
      <c r="R598" s="40">
        <v>0</v>
      </c>
      <c r="S598" s="40">
        <v>0</v>
      </c>
    </row>
    <row r="599" spans="1:19" outlineLevel="2">
      <c r="A599" s="27" t="s">
        <v>1467</v>
      </c>
      <c r="B599" s="27" t="s">
        <v>1468</v>
      </c>
      <c r="C599" s="27" t="s">
        <v>1545</v>
      </c>
      <c r="D599" s="27" t="s">
        <v>1546</v>
      </c>
      <c r="E599" s="27" t="s">
        <v>578</v>
      </c>
      <c r="F599" s="40">
        <v>4.8641538461539999E-2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f t="shared" si="24"/>
        <v>0</v>
      </c>
      <c r="M599" s="40">
        <v>0</v>
      </c>
      <c r="N599" s="40">
        <v>0</v>
      </c>
      <c r="O599" s="40">
        <v>4.8641538461539999E-2</v>
      </c>
      <c r="P599" s="40">
        <v>0</v>
      </c>
      <c r="Q599" s="40">
        <v>0</v>
      </c>
      <c r="R599" s="40">
        <v>0</v>
      </c>
      <c r="S599" s="40">
        <v>0</v>
      </c>
    </row>
    <row r="600" spans="1:19" outlineLevel="2">
      <c r="A600" s="27" t="s">
        <v>1467</v>
      </c>
      <c r="B600" s="27" t="s">
        <v>1468</v>
      </c>
      <c r="C600" s="27" t="s">
        <v>1547</v>
      </c>
      <c r="D600" s="27" t="s">
        <v>1548</v>
      </c>
      <c r="E600" s="27" t="s">
        <v>578</v>
      </c>
      <c r="F600" s="40">
        <v>158.92653923076901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f t="shared" si="24"/>
        <v>0</v>
      </c>
      <c r="M600" s="40">
        <v>0</v>
      </c>
      <c r="N600" s="40">
        <v>0</v>
      </c>
      <c r="O600" s="40">
        <v>158.92653923076901</v>
      </c>
      <c r="P600" s="40">
        <v>0</v>
      </c>
      <c r="Q600" s="40">
        <v>0</v>
      </c>
      <c r="R600" s="40">
        <v>0</v>
      </c>
      <c r="S600" s="40">
        <v>0</v>
      </c>
    </row>
    <row r="601" spans="1:19" outlineLevel="2">
      <c r="A601" s="27" t="s">
        <v>1467</v>
      </c>
      <c r="B601" s="27" t="s">
        <v>1468</v>
      </c>
      <c r="C601" s="27" t="s">
        <v>1549</v>
      </c>
      <c r="D601" s="27" t="s">
        <v>1550</v>
      </c>
      <c r="E601" s="27" t="s">
        <v>578</v>
      </c>
      <c r="F601" s="40">
        <v>1.0326415384615399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f t="shared" si="24"/>
        <v>0</v>
      </c>
      <c r="M601" s="40">
        <v>0</v>
      </c>
      <c r="N601" s="40">
        <v>0</v>
      </c>
      <c r="O601" s="40">
        <v>1.0326415384615399</v>
      </c>
      <c r="P601" s="40">
        <v>0</v>
      </c>
      <c r="Q601" s="40">
        <v>0</v>
      </c>
      <c r="R601" s="40">
        <v>0</v>
      </c>
      <c r="S601" s="40">
        <v>0</v>
      </c>
    </row>
    <row r="602" spans="1:19" outlineLevel="2">
      <c r="A602" s="27" t="s">
        <v>1467</v>
      </c>
      <c r="B602" s="27" t="s">
        <v>1468</v>
      </c>
      <c r="C602" s="27" t="s">
        <v>1551</v>
      </c>
      <c r="D602" s="27" t="s">
        <v>1552</v>
      </c>
      <c r="E602" s="27" t="s">
        <v>578</v>
      </c>
      <c r="F602" s="40">
        <v>0.154</v>
      </c>
      <c r="G602" s="40">
        <v>0</v>
      </c>
      <c r="H602" s="40">
        <v>0</v>
      </c>
      <c r="I602" s="40">
        <v>0</v>
      </c>
      <c r="J602" s="40">
        <v>0</v>
      </c>
      <c r="K602" s="40">
        <v>0</v>
      </c>
      <c r="L602" s="40">
        <f t="shared" si="24"/>
        <v>0</v>
      </c>
      <c r="M602" s="40">
        <v>0</v>
      </c>
      <c r="N602" s="40">
        <v>0</v>
      </c>
      <c r="O602" s="40">
        <v>0.154</v>
      </c>
      <c r="P602" s="40">
        <v>0</v>
      </c>
      <c r="Q602" s="40">
        <v>0</v>
      </c>
      <c r="R602" s="40">
        <v>0</v>
      </c>
      <c r="S602" s="40">
        <v>0</v>
      </c>
    </row>
    <row r="603" spans="1:19" outlineLevel="2">
      <c r="A603" s="27" t="s">
        <v>1467</v>
      </c>
      <c r="B603" s="27" t="s">
        <v>1468</v>
      </c>
      <c r="C603" s="27" t="s">
        <v>1553</v>
      </c>
      <c r="D603" s="27" t="s">
        <v>1554</v>
      </c>
      <c r="E603" s="27" t="s">
        <v>578</v>
      </c>
      <c r="F603" s="40">
        <v>2.52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L603" s="40">
        <f t="shared" si="24"/>
        <v>0</v>
      </c>
      <c r="M603" s="40">
        <v>0</v>
      </c>
      <c r="N603" s="40">
        <v>0</v>
      </c>
      <c r="O603" s="40">
        <v>2.52</v>
      </c>
      <c r="P603" s="40">
        <v>0</v>
      </c>
      <c r="Q603" s="40">
        <v>0</v>
      </c>
      <c r="R603" s="40">
        <v>0</v>
      </c>
      <c r="S603" s="40">
        <v>0</v>
      </c>
    </row>
    <row r="604" spans="1:19" outlineLevel="2">
      <c r="A604" s="27" t="s">
        <v>1467</v>
      </c>
      <c r="B604" s="27" t="s">
        <v>1468</v>
      </c>
      <c r="C604" s="27" t="s">
        <v>1555</v>
      </c>
      <c r="D604" s="27" t="s">
        <v>1556</v>
      </c>
      <c r="E604" s="27" t="s">
        <v>578</v>
      </c>
      <c r="F604" s="40">
        <v>144.26159999999999</v>
      </c>
      <c r="G604" s="40">
        <v>0</v>
      </c>
      <c r="H604" s="40">
        <v>0</v>
      </c>
      <c r="I604" s="40">
        <v>0</v>
      </c>
      <c r="J604" s="40">
        <v>0</v>
      </c>
      <c r="K604" s="40">
        <v>0</v>
      </c>
      <c r="L604" s="40">
        <f t="shared" si="24"/>
        <v>0</v>
      </c>
      <c r="M604" s="40">
        <v>0</v>
      </c>
      <c r="N604" s="40">
        <v>0</v>
      </c>
      <c r="O604" s="40">
        <v>144.26159999999999</v>
      </c>
      <c r="P604" s="40">
        <v>0</v>
      </c>
      <c r="Q604" s="40">
        <v>0</v>
      </c>
      <c r="R604" s="40">
        <v>0</v>
      </c>
      <c r="S604" s="40">
        <v>0</v>
      </c>
    </row>
    <row r="605" spans="1:19" outlineLevel="2">
      <c r="A605" s="27" t="s">
        <v>1467</v>
      </c>
      <c r="B605" s="27" t="s">
        <v>1468</v>
      </c>
      <c r="C605" s="27" t="s">
        <v>1557</v>
      </c>
      <c r="D605" s="27" t="s">
        <v>1558</v>
      </c>
      <c r="E605" s="27" t="s">
        <v>578</v>
      </c>
      <c r="F605" s="40">
        <v>359.13749000000001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f t="shared" si="24"/>
        <v>0</v>
      </c>
      <c r="M605" s="40">
        <v>0</v>
      </c>
      <c r="N605" s="40">
        <v>0</v>
      </c>
      <c r="O605" s="40">
        <v>359.13749000000001</v>
      </c>
      <c r="P605" s="40">
        <v>0</v>
      </c>
      <c r="Q605" s="40">
        <v>0</v>
      </c>
      <c r="R605" s="40">
        <v>0</v>
      </c>
      <c r="S605" s="40">
        <v>0</v>
      </c>
    </row>
    <row r="606" spans="1:19" outlineLevel="2">
      <c r="A606" s="27" t="s">
        <v>1467</v>
      </c>
      <c r="B606" s="27" t="s">
        <v>1468</v>
      </c>
      <c r="C606" s="27" t="s">
        <v>1559</v>
      </c>
      <c r="D606" s="27" t="s">
        <v>1560</v>
      </c>
      <c r="E606" s="27" t="s">
        <v>578</v>
      </c>
      <c r="F606" s="40">
        <v>361.23489999999998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f t="shared" si="24"/>
        <v>0</v>
      </c>
      <c r="M606" s="40">
        <v>0</v>
      </c>
      <c r="N606" s="40">
        <v>0</v>
      </c>
      <c r="O606" s="40">
        <v>361.23489999999998</v>
      </c>
      <c r="P606" s="40">
        <v>0</v>
      </c>
      <c r="Q606" s="40">
        <v>0</v>
      </c>
      <c r="R606" s="40">
        <v>0</v>
      </c>
      <c r="S606" s="40">
        <v>0</v>
      </c>
    </row>
    <row r="607" spans="1:19" outlineLevel="2">
      <c r="A607" s="27" t="s">
        <v>1467</v>
      </c>
      <c r="B607" s="27" t="s">
        <v>1468</v>
      </c>
      <c r="C607" s="27" t="s">
        <v>1561</v>
      </c>
      <c r="D607" s="27" t="s">
        <v>1562</v>
      </c>
      <c r="E607" s="27" t="s">
        <v>578</v>
      </c>
      <c r="F607" s="40">
        <v>1.60364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f t="shared" si="24"/>
        <v>0</v>
      </c>
      <c r="M607" s="40">
        <v>0</v>
      </c>
      <c r="N607" s="40">
        <v>0</v>
      </c>
      <c r="O607" s="40">
        <v>1.60364</v>
      </c>
      <c r="P607" s="40">
        <v>0</v>
      </c>
      <c r="Q607" s="40">
        <v>0</v>
      </c>
      <c r="R607" s="40">
        <v>0</v>
      </c>
      <c r="S607" s="40">
        <v>0</v>
      </c>
    </row>
    <row r="608" spans="1:19" outlineLevel="2">
      <c r="A608" s="27" t="s">
        <v>1467</v>
      </c>
      <c r="B608" s="27" t="s">
        <v>1468</v>
      </c>
      <c r="C608" s="27" t="s">
        <v>1563</v>
      </c>
      <c r="D608" s="27" t="s">
        <v>1564</v>
      </c>
      <c r="E608" s="27" t="s">
        <v>578</v>
      </c>
      <c r="F608" s="40">
        <v>143.04400000000001</v>
      </c>
      <c r="G608" s="40">
        <v>0</v>
      </c>
      <c r="H608" s="40">
        <v>0</v>
      </c>
      <c r="I608" s="40">
        <v>0</v>
      </c>
      <c r="J608" s="40">
        <v>0</v>
      </c>
      <c r="K608" s="40">
        <v>0</v>
      </c>
      <c r="L608" s="40">
        <f t="shared" si="24"/>
        <v>0</v>
      </c>
      <c r="M608" s="40">
        <v>0</v>
      </c>
      <c r="N608" s="40">
        <v>0</v>
      </c>
      <c r="O608" s="40">
        <v>143.04400000000001</v>
      </c>
      <c r="P608" s="40">
        <v>0</v>
      </c>
      <c r="Q608" s="40">
        <v>0</v>
      </c>
      <c r="R608" s="40">
        <v>0</v>
      </c>
      <c r="S608" s="40">
        <v>0</v>
      </c>
    </row>
    <row r="609" spans="1:19" outlineLevel="2">
      <c r="A609" s="27" t="s">
        <v>1467</v>
      </c>
      <c r="B609" s="27" t="s">
        <v>1468</v>
      </c>
      <c r="C609" s="27" t="s">
        <v>1565</v>
      </c>
      <c r="D609" s="27" t="s">
        <v>1566</v>
      </c>
      <c r="E609" s="27" t="s">
        <v>578</v>
      </c>
      <c r="F609" s="40">
        <v>117.17189</v>
      </c>
      <c r="G609" s="40">
        <v>0</v>
      </c>
      <c r="H609" s="40">
        <v>0</v>
      </c>
      <c r="I609" s="40">
        <v>0</v>
      </c>
      <c r="J609" s="40">
        <v>0</v>
      </c>
      <c r="K609" s="40">
        <v>0</v>
      </c>
      <c r="L609" s="40">
        <f t="shared" si="24"/>
        <v>0</v>
      </c>
      <c r="M609" s="40">
        <v>0</v>
      </c>
      <c r="N609" s="40">
        <v>0</v>
      </c>
      <c r="O609" s="40">
        <v>117.17189</v>
      </c>
      <c r="P609" s="40">
        <v>0</v>
      </c>
      <c r="Q609" s="40">
        <v>0</v>
      </c>
      <c r="R609" s="40">
        <v>0</v>
      </c>
      <c r="S609" s="40">
        <v>0</v>
      </c>
    </row>
    <row r="610" spans="1:19" outlineLevel="2">
      <c r="A610" s="27" t="s">
        <v>1467</v>
      </c>
      <c r="B610" s="27" t="s">
        <v>1468</v>
      </c>
      <c r="C610" s="27" t="s">
        <v>1567</v>
      </c>
      <c r="D610" s="27" t="s">
        <v>1568</v>
      </c>
      <c r="E610" s="27" t="s">
        <v>578</v>
      </c>
      <c r="F610" s="40">
        <v>46.617190000000001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f t="shared" si="24"/>
        <v>0</v>
      </c>
      <c r="M610" s="40">
        <v>0</v>
      </c>
      <c r="N610" s="40">
        <v>0</v>
      </c>
      <c r="O610" s="40">
        <v>46.617190000000001</v>
      </c>
      <c r="P610" s="40">
        <v>0</v>
      </c>
      <c r="Q610" s="40">
        <v>0</v>
      </c>
      <c r="R610" s="40">
        <v>0</v>
      </c>
      <c r="S610" s="40">
        <v>0</v>
      </c>
    </row>
    <row r="611" spans="1:19" outlineLevel="2">
      <c r="A611" s="27" t="s">
        <v>1467</v>
      </c>
      <c r="B611" s="27" t="s">
        <v>1468</v>
      </c>
      <c r="C611" s="27" t="s">
        <v>1569</v>
      </c>
      <c r="D611" s="27" t="s">
        <v>1570</v>
      </c>
      <c r="E611" s="27" t="s">
        <v>578</v>
      </c>
      <c r="F611" s="40">
        <v>245.85731999999999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f t="shared" si="24"/>
        <v>0</v>
      </c>
      <c r="M611" s="40">
        <v>0</v>
      </c>
      <c r="N611" s="40">
        <v>0</v>
      </c>
      <c r="O611" s="40">
        <v>245.85731999999999</v>
      </c>
      <c r="P611" s="40">
        <v>0</v>
      </c>
      <c r="Q611" s="40">
        <v>0</v>
      </c>
      <c r="R611" s="40">
        <v>0</v>
      </c>
      <c r="S611" s="40">
        <v>0</v>
      </c>
    </row>
    <row r="612" spans="1:19" outlineLevel="2">
      <c r="A612" s="27" t="s">
        <v>1467</v>
      </c>
      <c r="B612" s="27" t="s">
        <v>1468</v>
      </c>
      <c r="C612" s="27" t="s">
        <v>1571</v>
      </c>
      <c r="D612" s="27" t="s">
        <v>1572</v>
      </c>
      <c r="E612" s="27" t="s">
        <v>578</v>
      </c>
      <c r="F612" s="40">
        <v>102.69298999999999</v>
      </c>
      <c r="G612" s="40">
        <v>0</v>
      </c>
      <c r="H612" s="40">
        <v>0</v>
      </c>
      <c r="I612" s="40">
        <v>0</v>
      </c>
      <c r="J612" s="40">
        <v>0</v>
      </c>
      <c r="K612" s="40">
        <v>0</v>
      </c>
      <c r="L612" s="40">
        <f t="shared" si="24"/>
        <v>0</v>
      </c>
      <c r="M612" s="40">
        <v>0</v>
      </c>
      <c r="N612" s="40">
        <v>0</v>
      </c>
      <c r="O612" s="40">
        <v>102.69298999999999</v>
      </c>
      <c r="P612" s="40">
        <v>0</v>
      </c>
      <c r="Q612" s="40">
        <v>0</v>
      </c>
      <c r="R612" s="40">
        <v>0</v>
      </c>
      <c r="S612" s="40">
        <v>0</v>
      </c>
    </row>
    <row r="613" spans="1:19" outlineLevel="2">
      <c r="A613" s="27" t="s">
        <v>1467</v>
      </c>
      <c r="B613" s="27" t="s">
        <v>1468</v>
      </c>
      <c r="C613" s="27" t="s">
        <v>1573</v>
      </c>
      <c r="D613" s="27" t="s">
        <v>1574</v>
      </c>
      <c r="E613" s="27" t="s">
        <v>552</v>
      </c>
      <c r="F613" s="40">
        <v>3.0000000000000001E-3</v>
      </c>
      <c r="G613" s="40">
        <v>0</v>
      </c>
      <c r="H613" s="40">
        <v>0</v>
      </c>
      <c r="I613" s="40">
        <v>0</v>
      </c>
      <c r="J613" s="40">
        <v>0</v>
      </c>
      <c r="K613" s="40">
        <v>0</v>
      </c>
      <c r="L613" s="40">
        <f t="shared" si="24"/>
        <v>0</v>
      </c>
      <c r="M613" s="40">
        <v>0</v>
      </c>
      <c r="N613" s="40">
        <v>0</v>
      </c>
      <c r="O613" s="40">
        <v>0</v>
      </c>
      <c r="P613" s="40">
        <v>0</v>
      </c>
      <c r="Q613" s="40">
        <v>0</v>
      </c>
      <c r="R613" s="40">
        <v>3.0000000000000001E-3</v>
      </c>
      <c r="S613" s="40">
        <v>0</v>
      </c>
    </row>
    <row r="614" spans="1:19" outlineLevel="2">
      <c r="A614" s="27" t="s">
        <v>1467</v>
      </c>
      <c r="B614" s="27" t="s">
        <v>1468</v>
      </c>
      <c r="C614" s="27" t="s">
        <v>1575</v>
      </c>
      <c r="D614" s="27" t="s">
        <v>1576</v>
      </c>
      <c r="E614" s="27" t="s">
        <v>552</v>
      </c>
      <c r="F614" s="40">
        <v>3.8346100000000001</v>
      </c>
      <c r="G614" s="40">
        <v>0</v>
      </c>
      <c r="H614" s="40">
        <v>0</v>
      </c>
      <c r="I614" s="40">
        <v>0</v>
      </c>
      <c r="J614" s="40">
        <v>0</v>
      </c>
      <c r="K614" s="40">
        <v>0</v>
      </c>
      <c r="L614" s="40">
        <f t="shared" si="24"/>
        <v>0</v>
      </c>
      <c r="M614" s="40">
        <v>0</v>
      </c>
      <c r="N614" s="40">
        <v>0</v>
      </c>
      <c r="O614" s="40">
        <v>0</v>
      </c>
      <c r="P614" s="40">
        <v>0</v>
      </c>
      <c r="Q614" s="40">
        <v>0</v>
      </c>
      <c r="R614" s="40">
        <v>3.8346100000000001</v>
      </c>
      <c r="S614" s="40">
        <v>0</v>
      </c>
    </row>
    <row r="615" spans="1:19" outlineLevel="2">
      <c r="A615" s="27" t="s">
        <v>1467</v>
      </c>
      <c r="B615" s="27" t="s">
        <v>1468</v>
      </c>
      <c r="C615" s="27" t="s">
        <v>1577</v>
      </c>
      <c r="D615" s="27" t="s">
        <v>1578</v>
      </c>
      <c r="E615" s="27" t="s">
        <v>552</v>
      </c>
      <c r="F615" s="40">
        <v>1.0999999999999999E-2</v>
      </c>
      <c r="G615" s="40">
        <v>0</v>
      </c>
      <c r="H615" s="40">
        <v>0</v>
      </c>
      <c r="I615" s="40">
        <v>0</v>
      </c>
      <c r="J615" s="40">
        <v>0</v>
      </c>
      <c r="K615" s="40">
        <v>0</v>
      </c>
      <c r="L615" s="40">
        <f t="shared" si="24"/>
        <v>0</v>
      </c>
      <c r="M615" s="40">
        <v>0</v>
      </c>
      <c r="N615" s="40">
        <v>0</v>
      </c>
      <c r="O615" s="40">
        <v>0</v>
      </c>
      <c r="P615" s="40">
        <v>0</v>
      </c>
      <c r="Q615" s="40">
        <v>0</v>
      </c>
      <c r="R615" s="40">
        <v>1.0999999999999999E-2</v>
      </c>
      <c r="S615" s="40">
        <v>0</v>
      </c>
    </row>
    <row r="616" spans="1:19" outlineLevel="2">
      <c r="A616" s="27" t="s">
        <v>1467</v>
      </c>
      <c r="B616" s="27" t="s">
        <v>1468</v>
      </c>
      <c r="C616" s="27" t="s">
        <v>1579</v>
      </c>
      <c r="D616" s="27" t="s">
        <v>1580</v>
      </c>
      <c r="E616" s="27" t="s">
        <v>552</v>
      </c>
      <c r="F616" s="40">
        <v>846.00710000000004</v>
      </c>
      <c r="G616" s="40">
        <v>0</v>
      </c>
      <c r="H616" s="40">
        <v>0</v>
      </c>
      <c r="I616" s="40">
        <v>0</v>
      </c>
      <c r="J616" s="40">
        <v>0</v>
      </c>
      <c r="K616" s="40">
        <v>0</v>
      </c>
      <c r="L616" s="40">
        <f t="shared" si="24"/>
        <v>0</v>
      </c>
      <c r="M616" s="40">
        <v>0</v>
      </c>
      <c r="N616" s="40">
        <v>0</v>
      </c>
      <c r="O616" s="40">
        <v>0</v>
      </c>
      <c r="P616" s="40">
        <v>0</v>
      </c>
      <c r="Q616" s="40">
        <v>0</v>
      </c>
      <c r="R616" s="40">
        <v>846.00710000000004</v>
      </c>
      <c r="S616" s="40">
        <v>0</v>
      </c>
    </row>
    <row r="617" spans="1:19" outlineLevel="2">
      <c r="A617" s="27" t="s">
        <v>1467</v>
      </c>
      <c r="B617" s="27" t="s">
        <v>1468</v>
      </c>
      <c r="C617" s="27" t="s">
        <v>1581</v>
      </c>
      <c r="D617" s="27" t="s">
        <v>1582</v>
      </c>
      <c r="E617" s="27" t="s">
        <v>552</v>
      </c>
      <c r="F617" s="40">
        <v>101.28661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f t="shared" si="24"/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101.28661</v>
      </c>
      <c r="S617" s="40">
        <v>0</v>
      </c>
    </row>
    <row r="618" spans="1:19" outlineLevel="2">
      <c r="A618" s="27" t="s">
        <v>1467</v>
      </c>
      <c r="B618" s="27" t="s">
        <v>1468</v>
      </c>
      <c r="C618" s="27" t="s">
        <v>1583</v>
      </c>
      <c r="D618" s="27" t="s">
        <v>1584</v>
      </c>
      <c r="E618" s="27" t="s">
        <v>552</v>
      </c>
      <c r="F618" s="40">
        <v>360.53384999999997</v>
      </c>
      <c r="G618" s="40">
        <v>0</v>
      </c>
      <c r="H618" s="40">
        <v>0</v>
      </c>
      <c r="I618" s="40">
        <v>0</v>
      </c>
      <c r="J618" s="40">
        <v>0</v>
      </c>
      <c r="K618" s="40">
        <v>0</v>
      </c>
      <c r="L618" s="40">
        <f t="shared" si="24"/>
        <v>0</v>
      </c>
      <c r="M618" s="40">
        <v>0</v>
      </c>
      <c r="N618" s="40">
        <v>0</v>
      </c>
      <c r="O618" s="40">
        <v>0</v>
      </c>
      <c r="P618" s="40">
        <v>0</v>
      </c>
      <c r="Q618" s="40">
        <v>0</v>
      </c>
      <c r="R618" s="40">
        <v>360.53384999999997</v>
      </c>
      <c r="S618" s="40">
        <v>0</v>
      </c>
    </row>
    <row r="619" spans="1:19" outlineLevel="2">
      <c r="A619" s="27" t="s">
        <v>1467</v>
      </c>
      <c r="B619" s="27" t="s">
        <v>1468</v>
      </c>
      <c r="C619" s="27" t="s">
        <v>1585</v>
      </c>
      <c r="D619" s="27" t="s">
        <v>1586</v>
      </c>
      <c r="E619" s="27" t="s">
        <v>552</v>
      </c>
      <c r="F619" s="40">
        <v>123.29439000000001</v>
      </c>
      <c r="G619" s="40">
        <v>0</v>
      </c>
      <c r="H619" s="40">
        <v>0</v>
      </c>
      <c r="I619" s="40">
        <v>0</v>
      </c>
      <c r="J619" s="40">
        <v>0</v>
      </c>
      <c r="K619" s="40">
        <v>0</v>
      </c>
      <c r="L619" s="40">
        <f t="shared" si="24"/>
        <v>0</v>
      </c>
      <c r="M619" s="40">
        <v>0</v>
      </c>
      <c r="N619" s="40">
        <v>0</v>
      </c>
      <c r="O619" s="40">
        <v>0</v>
      </c>
      <c r="P619" s="40">
        <v>0</v>
      </c>
      <c r="Q619" s="40">
        <v>0</v>
      </c>
      <c r="R619" s="40">
        <v>123.29439000000001</v>
      </c>
      <c r="S619" s="40">
        <v>0</v>
      </c>
    </row>
    <row r="620" spans="1:19" outlineLevel="2">
      <c r="A620" s="27" t="s">
        <v>1467</v>
      </c>
      <c r="B620" s="27" t="s">
        <v>1468</v>
      </c>
      <c r="C620" s="27" t="s">
        <v>1587</v>
      </c>
      <c r="D620" s="27" t="s">
        <v>1588</v>
      </c>
      <c r="E620" s="27" t="s">
        <v>552</v>
      </c>
      <c r="F620" s="40">
        <v>61.336190000000002</v>
      </c>
      <c r="G620" s="40">
        <v>0</v>
      </c>
      <c r="H620" s="40">
        <v>0</v>
      </c>
      <c r="I620" s="40">
        <v>0</v>
      </c>
      <c r="J620" s="40">
        <v>0</v>
      </c>
      <c r="K620" s="40">
        <v>0</v>
      </c>
      <c r="L620" s="40">
        <f t="shared" si="24"/>
        <v>0</v>
      </c>
      <c r="M620" s="40">
        <v>0</v>
      </c>
      <c r="N620" s="40">
        <v>0</v>
      </c>
      <c r="O620" s="40">
        <v>0</v>
      </c>
      <c r="P620" s="40">
        <v>0</v>
      </c>
      <c r="Q620" s="40">
        <v>0</v>
      </c>
      <c r="R620" s="40">
        <v>61.336190000000002</v>
      </c>
      <c r="S620" s="40">
        <v>0</v>
      </c>
    </row>
    <row r="621" spans="1:19" outlineLevel="2">
      <c r="A621" s="27" t="s">
        <v>1467</v>
      </c>
      <c r="B621" s="27" t="s">
        <v>1468</v>
      </c>
      <c r="C621" s="27" t="s">
        <v>1589</v>
      </c>
      <c r="D621" s="27" t="s">
        <v>1590</v>
      </c>
      <c r="E621" s="27" t="s">
        <v>552</v>
      </c>
      <c r="F621" s="40">
        <v>120.21977</v>
      </c>
      <c r="G621" s="40">
        <v>0</v>
      </c>
      <c r="H621" s="40">
        <v>0</v>
      </c>
      <c r="I621" s="40">
        <v>0</v>
      </c>
      <c r="J621" s="40">
        <v>0</v>
      </c>
      <c r="K621" s="40">
        <v>0</v>
      </c>
      <c r="L621" s="40">
        <f t="shared" si="24"/>
        <v>0</v>
      </c>
      <c r="M621" s="40">
        <v>0</v>
      </c>
      <c r="N621" s="40">
        <v>0</v>
      </c>
      <c r="O621" s="40">
        <v>0</v>
      </c>
      <c r="P621" s="40">
        <v>0</v>
      </c>
      <c r="Q621" s="40">
        <v>0</v>
      </c>
      <c r="R621" s="40">
        <v>120.21977</v>
      </c>
      <c r="S621" s="40">
        <v>0</v>
      </c>
    </row>
    <row r="622" spans="1:19" outlineLevel="2">
      <c r="A622" s="27" t="s">
        <v>1467</v>
      </c>
      <c r="B622" s="27" t="s">
        <v>1468</v>
      </c>
      <c r="C622" s="27" t="s">
        <v>1591</v>
      </c>
      <c r="D622" s="27" t="s">
        <v>1592</v>
      </c>
      <c r="E622" s="27" t="s">
        <v>552</v>
      </c>
      <c r="F622" s="40">
        <v>274.98216000000002</v>
      </c>
      <c r="G622" s="40">
        <v>0</v>
      </c>
      <c r="H622" s="40">
        <v>0</v>
      </c>
      <c r="I622" s="40">
        <v>0</v>
      </c>
      <c r="J622" s="40">
        <v>0</v>
      </c>
      <c r="K622" s="40">
        <v>0</v>
      </c>
      <c r="L622" s="40">
        <f t="shared" si="24"/>
        <v>0</v>
      </c>
      <c r="M622" s="40">
        <v>0</v>
      </c>
      <c r="N622" s="40">
        <v>0</v>
      </c>
      <c r="O622" s="40">
        <v>0</v>
      </c>
      <c r="P622" s="40">
        <v>0</v>
      </c>
      <c r="Q622" s="40">
        <v>0</v>
      </c>
      <c r="R622" s="40">
        <v>274.98216000000002</v>
      </c>
      <c r="S622" s="40">
        <v>0</v>
      </c>
    </row>
    <row r="623" spans="1:19" outlineLevel="2">
      <c r="A623" s="27" t="s">
        <v>1467</v>
      </c>
      <c r="B623" s="27" t="s">
        <v>1468</v>
      </c>
      <c r="C623" s="27" t="s">
        <v>1593</v>
      </c>
      <c r="D623" s="27" t="s">
        <v>1594</v>
      </c>
      <c r="E623" s="27" t="s">
        <v>552</v>
      </c>
      <c r="F623" s="40">
        <v>229.13469000000001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f t="shared" si="24"/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229.13469000000001</v>
      </c>
      <c r="S623" s="40">
        <v>0</v>
      </c>
    </row>
    <row r="624" spans="1:19" outlineLevel="2">
      <c r="A624" s="27" t="s">
        <v>1467</v>
      </c>
      <c r="B624" s="27" t="s">
        <v>1468</v>
      </c>
      <c r="C624" s="27" t="s">
        <v>1595</v>
      </c>
      <c r="D624" s="27" t="s">
        <v>1596</v>
      </c>
      <c r="E624" s="27" t="s">
        <v>552</v>
      </c>
      <c r="F624" s="40">
        <v>19.45187</v>
      </c>
      <c r="G624" s="40">
        <v>0</v>
      </c>
      <c r="H624" s="40">
        <v>0</v>
      </c>
      <c r="I624" s="40">
        <v>0</v>
      </c>
      <c r="J624" s="40">
        <v>0</v>
      </c>
      <c r="K624" s="40">
        <v>0</v>
      </c>
      <c r="L624" s="40">
        <f t="shared" si="24"/>
        <v>0</v>
      </c>
      <c r="M624" s="40">
        <v>0</v>
      </c>
      <c r="N624" s="40">
        <v>0</v>
      </c>
      <c r="O624" s="40">
        <v>0</v>
      </c>
      <c r="P624" s="40">
        <v>0</v>
      </c>
      <c r="Q624" s="40">
        <v>0</v>
      </c>
      <c r="R624" s="40">
        <v>19.45187</v>
      </c>
      <c r="S624" s="40">
        <v>0</v>
      </c>
    </row>
    <row r="625" spans="1:19" outlineLevel="2">
      <c r="A625" s="27" t="s">
        <v>1467</v>
      </c>
      <c r="B625" s="27" t="s">
        <v>1468</v>
      </c>
      <c r="C625" s="27" t="s">
        <v>1597</v>
      </c>
      <c r="D625" s="27" t="s">
        <v>1598</v>
      </c>
      <c r="E625" s="27" t="s">
        <v>552</v>
      </c>
      <c r="F625" s="40">
        <v>101.73987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f t="shared" si="24"/>
        <v>0</v>
      </c>
      <c r="M625" s="40">
        <v>0</v>
      </c>
      <c r="N625" s="40">
        <v>0</v>
      </c>
      <c r="O625" s="40">
        <v>0</v>
      </c>
      <c r="P625" s="40">
        <v>0</v>
      </c>
      <c r="Q625" s="40">
        <v>0</v>
      </c>
      <c r="R625" s="40">
        <v>101.73987</v>
      </c>
      <c r="S625" s="40">
        <v>0</v>
      </c>
    </row>
    <row r="626" spans="1:19" outlineLevel="2">
      <c r="A626" s="27" t="s">
        <v>1467</v>
      </c>
      <c r="B626" s="27" t="s">
        <v>1468</v>
      </c>
      <c r="C626" s="27" t="s">
        <v>1599</v>
      </c>
      <c r="D626" s="27" t="s">
        <v>1600</v>
      </c>
      <c r="E626" s="27" t="s">
        <v>552</v>
      </c>
      <c r="F626" s="40">
        <v>3126.6369</v>
      </c>
      <c r="G626" s="40">
        <v>0</v>
      </c>
      <c r="H626" s="40">
        <v>0</v>
      </c>
      <c r="I626" s="40">
        <v>0</v>
      </c>
      <c r="J626" s="40">
        <v>0</v>
      </c>
      <c r="K626" s="40">
        <v>0</v>
      </c>
      <c r="L626" s="40">
        <f t="shared" si="24"/>
        <v>0</v>
      </c>
      <c r="M626" s="40">
        <v>0</v>
      </c>
      <c r="N626" s="40">
        <v>0</v>
      </c>
      <c r="O626" s="40">
        <v>0</v>
      </c>
      <c r="P626" s="40">
        <v>0</v>
      </c>
      <c r="Q626" s="40">
        <v>0</v>
      </c>
      <c r="R626" s="40">
        <v>3126.6369</v>
      </c>
      <c r="S626" s="40">
        <v>0</v>
      </c>
    </row>
    <row r="627" spans="1:19" outlineLevel="2">
      <c r="A627" s="27" t="s">
        <v>1467</v>
      </c>
      <c r="B627" s="27" t="s">
        <v>1468</v>
      </c>
      <c r="C627" s="27" t="s">
        <v>1601</v>
      </c>
      <c r="D627" s="27" t="s">
        <v>1602</v>
      </c>
      <c r="E627" s="27" t="s">
        <v>552</v>
      </c>
      <c r="F627" s="40">
        <v>164.57782</v>
      </c>
      <c r="G627" s="40">
        <v>0</v>
      </c>
      <c r="H627" s="40">
        <v>0</v>
      </c>
      <c r="I627" s="40">
        <v>0</v>
      </c>
      <c r="J627" s="40">
        <v>0</v>
      </c>
      <c r="K627" s="40">
        <v>0</v>
      </c>
      <c r="L627" s="40">
        <f t="shared" si="24"/>
        <v>0</v>
      </c>
      <c r="M627" s="40">
        <v>0</v>
      </c>
      <c r="N627" s="40">
        <v>0</v>
      </c>
      <c r="O627" s="40">
        <v>0</v>
      </c>
      <c r="P627" s="40">
        <v>0</v>
      </c>
      <c r="Q627" s="40">
        <v>0</v>
      </c>
      <c r="R627" s="40">
        <v>164.57782</v>
      </c>
      <c r="S627" s="40">
        <v>0</v>
      </c>
    </row>
    <row r="628" spans="1:19" outlineLevel="2">
      <c r="A628" s="27" t="s">
        <v>1467</v>
      </c>
      <c r="B628" s="27" t="s">
        <v>1468</v>
      </c>
      <c r="C628" s="27" t="s">
        <v>1603</v>
      </c>
      <c r="D628" s="27" t="s">
        <v>1604</v>
      </c>
      <c r="E628" s="27" t="s">
        <v>552</v>
      </c>
      <c r="F628" s="40">
        <v>317.33852000000002</v>
      </c>
      <c r="G628" s="40">
        <v>0</v>
      </c>
      <c r="H628" s="40">
        <v>0</v>
      </c>
      <c r="I628" s="40">
        <v>0</v>
      </c>
      <c r="J628" s="40">
        <v>0</v>
      </c>
      <c r="K628" s="40">
        <v>0</v>
      </c>
      <c r="L628" s="40">
        <f t="shared" si="24"/>
        <v>0</v>
      </c>
      <c r="M628" s="40">
        <v>0</v>
      </c>
      <c r="N628" s="40">
        <v>0</v>
      </c>
      <c r="O628" s="40">
        <v>0</v>
      </c>
      <c r="P628" s="40">
        <v>0</v>
      </c>
      <c r="Q628" s="40">
        <v>0</v>
      </c>
      <c r="R628" s="40">
        <v>317.33852000000002</v>
      </c>
      <c r="S628" s="40">
        <v>0</v>
      </c>
    </row>
    <row r="629" spans="1:19" outlineLevel="2">
      <c r="A629" s="27" t="s">
        <v>1467</v>
      </c>
      <c r="B629" s="27" t="s">
        <v>1468</v>
      </c>
      <c r="C629" s="27" t="s">
        <v>1605</v>
      </c>
      <c r="D629" s="27" t="s">
        <v>1606</v>
      </c>
      <c r="E629" s="27" t="s">
        <v>552</v>
      </c>
      <c r="F629" s="40">
        <v>113.29595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f t="shared" si="24"/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113.29595</v>
      </c>
      <c r="S629" s="40">
        <v>0</v>
      </c>
    </row>
    <row r="630" spans="1:19" outlineLevel="2">
      <c r="A630" s="27" t="s">
        <v>1467</v>
      </c>
      <c r="B630" s="27" t="s">
        <v>1468</v>
      </c>
      <c r="C630" s="27" t="s">
        <v>1607</v>
      </c>
      <c r="D630" s="27" t="s">
        <v>1608</v>
      </c>
      <c r="E630" s="27" t="s">
        <v>552</v>
      </c>
      <c r="F630" s="40">
        <v>108.38252</v>
      </c>
      <c r="G630" s="40">
        <v>0</v>
      </c>
      <c r="H630" s="40">
        <v>0</v>
      </c>
      <c r="I630" s="40">
        <v>0</v>
      </c>
      <c r="J630" s="40">
        <v>0</v>
      </c>
      <c r="K630" s="40">
        <v>0</v>
      </c>
      <c r="L630" s="40">
        <f t="shared" ref="L630:L694" si="25">M630+P630</f>
        <v>0</v>
      </c>
      <c r="M630" s="40">
        <v>0</v>
      </c>
      <c r="N630" s="40">
        <v>0</v>
      </c>
      <c r="O630" s="40">
        <v>0</v>
      </c>
      <c r="P630" s="40">
        <v>0</v>
      </c>
      <c r="Q630" s="40">
        <v>0</v>
      </c>
      <c r="R630" s="40">
        <v>108.38252</v>
      </c>
      <c r="S630" s="40">
        <v>0</v>
      </c>
    </row>
    <row r="631" spans="1:19" outlineLevel="2">
      <c r="A631" s="27" t="s">
        <v>1467</v>
      </c>
      <c r="B631" s="27" t="s">
        <v>1468</v>
      </c>
      <c r="C631" s="27" t="s">
        <v>1609</v>
      </c>
      <c r="D631" s="27" t="s">
        <v>1610</v>
      </c>
      <c r="E631" s="27" t="s">
        <v>552</v>
      </c>
      <c r="F631" s="40">
        <v>58.373260000000002</v>
      </c>
      <c r="G631" s="40">
        <v>0</v>
      </c>
      <c r="H631" s="40">
        <v>0</v>
      </c>
      <c r="I631" s="40">
        <v>0</v>
      </c>
      <c r="J631" s="40">
        <v>0</v>
      </c>
      <c r="K631" s="40">
        <v>0</v>
      </c>
      <c r="L631" s="40">
        <f t="shared" si="25"/>
        <v>0</v>
      </c>
      <c r="M631" s="40">
        <v>0</v>
      </c>
      <c r="N631" s="40">
        <v>0</v>
      </c>
      <c r="O631" s="40">
        <v>0</v>
      </c>
      <c r="P631" s="40">
        <v>0</v>
      </c>
      <c r="Q631" s="40">
        <v>0</v>
      </c>
      <c r="R631" s="40">
        <v>58.373260000000002</v>
      </c>
      <c r="S631" s="40">
        <v>0</v>
      </c>
    </row>
    <row r="632" spans="1:19" outlineLevel="2">
      <c r="A632" s="27" t="s">
        <v>1467</v>
      </c>
      <c r="B632" s="27" t="s">
        <v>1468</v>
      </c>
      <c r="C632" s="27" t="s">
        <v>1611</v>
      </c>
      <c r="D632" s="27" t="s">
        <v>1612</v>
      </c>
      <c r="E632" s="27" t="s">
        <v>552</v>
      </c>
      <c r="F632" s="40">
        <v>268.05756000000002</v>
      </c>
      <c r="G632" s="40">
        <v>0</v>
      </c>
      <c r="H632" s="40">
        <v>0</v>
      </c>
      <c r="I632" s="40">
        <v>0</v>
      </c>
      <c r="J632" s="40">
        <v>0</v>
      </c>
      <c r="K632" s="40">
        <v>0</v>
      </c>
      <c r="L632" s="40">
        <f t="shared" si="25"/>
        <v>0</v>
      </c>
      <c r="M632" s="40">
        <v>0</v>
      </c>
      <c r="N632" s="40">
        <v>0</v>
      </c>
      <c r="O632" s="40">
        <v>0</v>
      </c>
      <c r="P632" s="40">
        <v>0</v>
      </c>
      <c r="Q632" s="40">
        <v>0</v>
      </c>
      <c r="R632" s="40">
        <v>268.05756000000002</v>
      </c>
      <c r="S632" s="40">
        <v>0</v>
      </c>
    </row>
    <row r="633" spans="1:19" outlineLevel="2">
      <c r="A633" s="27" t="s">
        <v>1467</v>
      </c>
      <c r="B633" s="27" t="s">
        <v>1468</v>
      </c>
      <c r="C633" s="27" t="s">
        <v>1613</v>
      </c>
      <c r="D633" s="27" t="s">
        <v>1614</v>
      </c>
      <c r="E633" s="27" t="s">
        <v>552</v>
      </c>
      <c r="F633" s="40">
        <v>490.10075000000001</v>
      </c>
      <c r="G633" s="40">
        <v>0</v>
      </c>
      <c r="H633" s="40">
        <v>0</v>
      </c>
      <c r="I633" s="40">
        <v>0</v>
      </c>
      <c r="J633" s="40">
        <v>0</v>
      </c>
      <c r="K633" s="40">
        <v>0</v>
      </c>
      <c r="L633" s="40">
        <f t="shared" si="25"/>
        <v>0</v>
      </c>
      <c r="M633" s="40">
        <v>0</v>
      </c>
      <c r="N633" s="40">
        <v>0</v>
      </c>
      <c r="O633" s="40">
        <v>0</v>
      </c>
      <c r="P633" s="40">
        <v>0</v>
      </c>
      <c r="Q633" s="40">
        <v>0</v>
      </c>
      <c r="R633" s="40">
        <v>490.10075000000001</v>
      </c>
      <c r="S633" s="40">
        <v>0</v>
      </c>
    </row>
    <row r="634" spans="1:19" outlineLevel="2">
      <c r="A634" s="27" t="s">
        <v>1467</v>
      </c>
      <c r="B634" s="27" t="s">
        <v>1468</v>
      </c>
      <c r="C634" s="27" t="s">
        <v>1615</v>
      </c>
      <c r="D634" s="27" t="s">
        <v>1616</v>
      </c>
      <c r="E634" s="27" t="s">
        <v>552</v>
      </c>
      <c r="F634" s="40">
        <v>17.336749999999999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  <c r="L634" s="40">
        <f t="shared" si="25"/>
        <v>0</v>
      </c>
      <c r="M634" s="40">
        <v>0</v>
      </c>
      <c r="N634" s="40">
        <v>0</v>
      </c>
      <c r="O634" s="40">
        <v>0</v>
      </c>
      <c r="P634" s="40">
        <v>0</v>
      </c>
      <c r="Q634" s="40">
        <v>0</v>
      </c>
      <c r="R634" s="40">
        <v>17.336749999999999</v>
      </c>
      <c r="S634" s="40">
        <v>0</v>
      </c>
    </row>
    <row r="635" spans="1:19" outlineLevel="2">
      <c r="A635" s="27" t="s">
        <v>1467</v>
      </c>
      <c r="B635" s="27" t="s">
        <v>1468</v>
      </c>
      <c r="C635" s="27" t="s">
        <v>1617</v>
      </c>
      <c r="D635" s="27" t="s">
        <v>1618</v>
      </c>
      <c r="E635" s="27" t="s">
        <v>552</v>
      </c>
      <c r="F635" s="40">
        <v>9.3955800000000007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f t="shared" si="25"/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9.3955800000000007</v>
      </c>
      <c r="S635" s="40">
        <v>0</v>
      </c>
    </row>
    <row r="636" spans="1:19" outlineLevel="2">
      <c r="A636" s="27" t="s">
        <v>1467</v>
      </c>
      <c r="B636" s="27" t="s">
        <v>1468</v>
      </c>
      <c r="C636" s="27" t="s">
        <v>1619</v>
      </c>
      <c r="D636" s="27" t="s">
        <v>1620</v>
      </c>
      <c r="E636" s="27" t="s">
        <v>552</v>
      </c>
      <c r="F636" s="40">
        <v>32.767299999999999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  <c r="L636" s="40">
        <f t="shared" si="25"/>
        <v>0</v>
      </c>
      <c r="M636" s="40">
        <v>0</v>
      </c>
      <c r="N636" s="40">
        <v>0</v>
      </c>
      <c r="O636" s="40">
        <v>0</v>
      </c>
      <c r="P636" s="40">
        <v>0</v>
      </c>
      <c r="Q636" s="40">
        <v>0</v>
      </c>
      <c r="R636" s="40">
        <v>32.767299999999999</v>
      </c>
      <c r="S636" s="40">
        <v>0</v>
      </c>
    </row>
    <row r="637" spans="1:19" outlineLevel="2">
      <c r="A637" s="27" t="s">
        <v>1467</v>
      </c>
      <c r="B637" s="27" t="s">
        <v>1468</v>
      </c>
      <c r="C637" s="27" t="s">
        <v>1621</v>
      </c>
      <c r="D637" s="27" t="s">
        <v>1622</v>
      </c>
      <c r="E637" s="27" t="s">
        <v>552</v>
      </c>
      <c r="F637" s="40">
        <v>49.790480000000002</v>
      </c>
      <c r="G637" s="40">
        <v>0</v>
      </c>
      <c r="H637" s="40">
        <v>0</v>
      </c>
      <c r="I637" s="40">
        <v>0</v>
      </c>
      <c r="J637" s="40">
        <v>0</v>
      </c>
      <c r="K637" s="40">
        <v>0</v>
      </c>
      <c r="L637" s="40">
        <f t="shared" si="25"/>
        <v>0</v>
      </c>
      <c r="M637" s="40">
        <v>0</v>
      </c>
      <c r="N637" s="40">
        <v>0</v>
      </c>
      <c r="O637" s="40">
        <v>0</v>
      </c>
      <c r="P637" s="40">
        <v>0</v>
      </c>
      <c r="Q637" s="40">
        <v>0</v>
      </c>
      <c r="R637" s="40">
        <v>49.790480000000002</v>
      </c>
      <c r="S637" s="40">
        <v>0</v>
      </c>
    </row>
    <row r="638" spans="1:19" outlineLevel="2">
      <c r="A638" s="27" t="s">
        <v>1467</v>
      </c>
      <c r="B638" s="27" t="s">
        <v>1468</v>
      </c>
      <c r="C638" s="27" t="s">
        <v>1623</v>
      </c>
      <c r="D638" s="27" t="s">
        <v>1624</v>
      </c>
      <c r="E638" s="27" t="s">
        <v>552</v>
      </c>
      <c r="F638" s="40">
        <v>308.63628</v>
      </c>
      <c r="G638" s="40">
        <v>0</v>
      </c>
      <c r="H638" s="40">
        <v>0</v>
      </c>
      <c r="I638" s="40">
        <v>0</v>
      </c>
      <c r="J638" s="40">
        <v>0</v>
      </c>
      <c r="K638" s="40">
        <v>0</v>
      </c>
      <c r="L638" s="40">
        <f t="shared" si="25"/>
        <v>0</v>
      </c>
      <c r="M638" s="40">
        <v>0</v>
      </c>
      <c r="N638" s="40">
        <v>0</v>
      </c>
      <c r="O638" s="40">
        <v>0</v>
      </c>
      <c r="P638" s="40">
        <v>0</v>
      </c>
      <c r="Q638" s="40">
        <v>0</v>
      </c>
      <c r="R638" s="40">
        <v>308.63628</v>
      </c>
      <c r="S638" s="40">
        <v>0</v>
      </c>
    </row>
    <row r="639" spans="1:19" outlineLevel="2">
      <c r="A639" s="27" t="s">
        <v>1467</v>
      </c>
      <c r="B639" s="27" t="s">
        <v>1468</v>
      </c>
      <c r="C639" s="27" t="s">
        <v>1625</v>
      </c>
      <c r="D639" s="27" t="s">
        <v>1626</v>
      </c>
      <c r="E639" s="27" t="s">
        <v>552</v>
      </c>
      <c r="F639" s="40">
        <v>3816.4172600000002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  <c r="L639" s="40">
        <f t="shared" si="25"/>
        <v>0</v>
      </c>
      <c r="M639" s="40">
        <v>0</v>
      </c>
      <c r="N639" s="40">
        <v>0</v>
      </c>
      <c r="O639" s="40">
        <v>0</v>
      </c>
      <c r="P639" s="40">
        <v>0</v>
      </c>
      <c r="Q639" s="40">
        <v>0</v>
      </c>
      <c r="R639" s="40">
        <v>3816.4172600000002</v>
      </c>
      <c r="S639" s="40">
        <v>0</v>
      </c>
    </row>
    <row r="640" spans="1:19" outlineLevel="2">
      <c r="A640" s="27" t="s">
        <v>1467</v>
      </c>
      <c r="B640" s="27" t="s">
        <v>1468</v>
      </c>
      <c r="C640" s="27" t="s">
        <v>1627</v>
      </c>
      <c r="D640" s="27" t="s">
        <v>1628</v>
      </c>
      <c r="E640" s="27" t="s">
        <v>552</v>
      </c>
      <c r="F640" s="40">
        <v>197.81917000000001</v>
      </c>
      <c r="G640" s="40">
        <v>0</v>
      </c>
      <c r="H640" s="40">
        <v>0</v>
      </c>
      <c r="I640" s="40">
        <v>0</v>
      </c>
      <c r="J640" s="40">
        <v>0</v>
      </c>
      <c r="K640" s="40">
        <v>0</v>
      </c>
      <c r="L640" s="40">
        <f t="shared" si="25"/>
        <v>0</v>
      </c>
      <c r="M640" s="40">
        <v>0</v>
      </c>
      <c r="N640" s="40">
        <v>0</v>
      </c>
      <c r="O640" s="40">
        <v>0</v>
      </c>
      <c r="P640" s="40">
        <v>0</v>
      </c>
      <c r="Q640" s="40">
        <v>0</v>
      </c>
      <c r="R640" s="40">
        <v>197.81917000000001</v>
      </c>
      <c r="S640" s="40">
        <v>0</v>
      </c>
    </row>
    <row r="641" spans="1:19" outlineLevel="2">
      <c r="A641" s="27" t="s">
        <v>1467</v>
      </c>
      <c r="B641" s="27" t="s">
        <v>1468</v>
      </c>
      <c r="C641" s="27" t="s">
        <v>1629</v>
      </c>
      <c r="D641" s="27" t="s">
        <v>1630</v>
      </c>
      <c r="E641" s="27" t="s">
        <v>552</v>
      </c>
      <c r="F641" s="40">
        <v>287.19031000000001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f t="shared" si="25"/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287.19031000000001</v>
      </c>
      <c r="S641" s="40">
        <v>0</v>
      </c>
    </row>
    <row r="642" spans="1:19" outlineLevel="2">
      <c r="A642" s="27" t="s">
        <v>1467</v>
      </c>
      <c r="B642" s="27" t="s">
        <v>1468</v>
      </c>
      <c r="C642" s="27" t="s">
        <v>1631</v>
      </c>
      <c r="D642" s="27" t="s">
        <v>1632</v>
      </c>
      <c r="E642" s="27" t="s">
        <v>552</v>
      </c>
      <c r="F642" s="40">
        <v>108.1255</v>
      </c>
      <c r="G642" s="40">
        <v>0</v>
      </c>
      <c r="H642" s="40">
        <v>0</v>
      </c>
      <c r="I642" s="40">
        <v>0</v>
      </c>
      <c r="J642" s="40">
        <v>0</v>
      </c>
      <c r="K642" s="40">
        <v>0</v>
      </c>
      <c r="L642" s="40">
        <f t="shared" si="25"/>
        <v>0</v>
      </c>
      <c r="M642" s="40">
        <v>0</v>
      </c>
      <c r="N642" s="40">
        <v>0</v>
      </c>
      <c r="O642" s="40">
        <v>0</v>
      </c>
      <c r="P642" s="40">
        <v>0</v>
      </c>
      <c r="Q642" s="40">
        <v>0</v>
      </c>
      <c r="R642" s="40">
        <v>108.1255</v>
      </c>
      <c r="S642" s="40">
        <v>0</v>
      </c>
    </row>
    <row r="643" spans="1:19" outlineLevel="2">
      <c r="A643" s="27" t="s">
        <v>1467</v>
      </c>
      <c r="B643" s="27" t="s">
        <v>1468</v>
      </c>
      <c r="C643" s="27" t="s">
        <v>1633</v>
      </c>
      <c r="D643" s="27" t="s">
        <v>1634</v>
      </c>
      <c r="E643" s="27" t="s">
        <v>552</v>
      </c>
      <c r="F643" s="40">
        <v>189.9254</v>
      </c>
      <c r="G643" s="40">
        <v>0</v>
      </c>
      <c r="H643" s="40">
        <v>0</v>
      </c>
      <c r="I643" s="40">
        <v>0</v>
      </c>
      <c r="J643" s="40">
        <v>0</v>
      </c>
      <c r="K643" s="40">
        <v>0</v>
      </c>
      <c r="L643" s="40">
        <f t="shared" si="25"/>
        <v>0</v>
      </c>
      <c r="M643" s="40">
        <v>0</v>
      </c>
      <c r="N643" s="40">
        <v>0</v>
      </c>
      <c r="O643" s="40">
        <v>0</v>
      </c>
      <c r="P643" s="40">
        <v>0</v>
      </c>
      <c r="Q643" s="40">
        <v>0</v>
      </c>
      <c r="R643" s="40">
        <v>189.9254</v>
      </c>
      <c r="S643" s="40">
        <v>0</v>
      </c>
    </row>
    <row r="644" spans="1:19" outlineLevel="2">
      <c r="A644" s="27" t="s">
        <v>1467</v>
      </c>
      <c r="B644" s="27" t="s">
        <v>1468</v>
      </c>
      <c r="C644" s="27" t="s">
        <v>1635</v>
      </c>
      <c r="D644" s="27" t="s">
        <v>1636</v>
      </c>
      <c r="E644" s="27" t="s">
        <v>552</v>
      </c>
      <c r="F644" s="40">
        <v>73.97869</v>
      </c>
      <c r="G644" s="40">
        <v>0</v>
      </c>
      <c r="H644" s="40">
        <v>0</v>
      </c>
      <c r="I644" s="40">
        <v>0</v>
      </c>
      <c r="J644" s="40">
        <v>0</v>
      </c>
      <c r="K644" s="40">
        <v>0</v>
      </c>
      <c r="L644" s="40">
        <f t="shared" si="25"/>
        <v>0</v>
      </c>
      <c r="M644" s="40">
        <v>0</v>
      </c>
      <c r="N644" s="40">
        <v>0</v>
      </c>
      <c r="O644" s="40">
        <v>0</v>
      </c>
      <c r="P644" s="40">
        <v>0</v>
      </c>
      <c r="Q644" s="40">
        <v>0</v>
      </c>
      <c r="R644" s="40">
        <v>73.97869</v>
      </c>
      <c r="S644" s="40">
        <v>0</v>
      </c>
    </row>
    <row r="645" spans="1:19" outlineLevel="2">
      <c r="A645" s="27" t="s">
        <v>1467</v>
      </c>
      <c r="B645" s="27" t="s">
        <v>1468</v>
      </c>
      <c r="C645" s="27" t="s">
        <v>1637</v>
      </c>
      <c r="D645" s="27" t="s">
        <v>1638</v>
      </c>
      <c r="E645" s="27" t="s">
        <v>552</v>
      </c>
      <c r="F645" s="40">
        <v>807.23829999999998</v>
      </c>
      <c r="G645" s="40">
        <v>0</v>
      </c>
      <c r="H645" s="40">
        <v>0</v>
      </c>
      <c r="I645" s="40">
        <v>0</v>
      </c>
      <c r="J645" s="40">
        <v>0</v>
      </c>
      <c r="K645" s="40">
        <v>0</v>
      </c>
      <c r="L645" s="40">
        <f t="shared" si="25"/>
        <v>0</v>
      </c>
      <c r="M645" s="40">
        <v>0</v>
      </c>
      <c r="N645" s="40">
        <v>0</v>
      </c>
      <c r="O645" s="40">
        <v>0</v>
      </c>
      <c r="P645" s="40">
        <v>0</v>
      </c>
      <c r="Q645" s="40">
        <v>0</v>
      </c>
      <c r="R645" s="40">
        <v>807.23829999999998</v>
      </c>
      <c r="S645" s="40">
        <v>0</v>
      </c>
    </row>
    <row r="646" spans="1:19" outlineLevel="2">
      <c r="A646" s="27" t="s">
        <v>1467</v>
      </c>
      <c r="B646" s="27" t="s">
        <v>1468</v>
      </c>
      <c r="C646" s="27" t="s">
        <v>1639</v>
      </c>
      <c r="D646" s="27" t="s">
        <v>1594</v>
      </c>
      <c r="E646" s="27" t="s">
        <v>552</v>
      </c>
      <c r="F646" s="40">
        <v>593.56381999999996</v>
      </c>
      <c r="G646" s="40">
        <v>0</v>
      </c>
      <c r="H646" s="40">
        <v>0</v>
      </c>
      <c r="I646" s="40">
        <v>0</v>
      </c>
      <c r="J646" s="40">
        <v>0</v>
      </c>
      <c r="K646" s="40">
        <v>0</v>
      </c>
      <c r="L646" s="40">
        <f t="shared" si="25"/>
        <v>0</v>
      </c>
      <c r="M646" s="40">
        <v>0</v>
      </c>
      <c r="N646" s="40">
        <v>0</v>
      </c>
      <c r="O646" s="40">
        <v>0</v>
      </c>
      <c r="P646" s="40">
        <v>0</v>
      </c>
      <c r="Q646" s="40">
        <v>0</v>
      </c>
      <c r="R646" s="40">
        <v>593.56381999999996</v>
      </c>
      <c r="S646" s="40">
        <v>0</v>
      </c>
    </row>
    <row r="647" spans="1:19" outlineLevel="2">
      <c r="A647" s="27" t="s">
        <v>1467</v>
      </c>
      <c r="B647" s="27" t="s">
        <v>1468</v>
      </c>
      <c r="C647" s="27" t="s">
        <v>1640</v>
      </c>
      <c r="D647" s="27" t="s">
        <v>1641</v>
      </c>
      <c r="E647" s="27" t="s">
        <v>552</v>
      </c>
      <c r="F647" s="40">
        <v>47.20308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f t="shared" si="25"/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47.20308</v>
      </c>
      <c r="S647" s="40">
        <v>0</v>
      </c>
    </row>
    <row r="648" spans="1:19" outlineLevel="2">
      <c r="A648" s="27" t="s">
        <v>1467</v>
      </c>
      <c r="B648" s="27" t="s">
        <v>1468</v>
      </c>
      <c r="C648" s="27" t="s">
        <v>1642</v>
      </c>
      <c r="D648" s="27" t="s">
        <v>1643</v>
      </c>
      <c r="E648" s="27" t="s">
        <v>552</v>
      </c>
      <c r="F648" s="40">
        <v>321.98257999999998</v>
      </c>
      <c r="G648" s="40">
        <v>0</v>
      </c>
      <c r="H648" s="40">
        <v>0</v>
      </c>
      <c r="I648" s="40">
        <v>0</v>
      </c>
      <c r="J648" s="40">
        <v>0</v>
      </c>
      <c r="K648" s="40">
        <v>0</v>
      </c>
      <c r="L648" s="40">
        <f t="shared" si="25"/>
        <v>0</v>
      </c>
      <c r="M648" s="40">
        <v>0</v>
      </c>
      <c r="N648" s="40">
        <v>0</v>
      </c>
      <c r="O648" s="40">
        <v>0</v>
      </c>
      <c r="P648" s="40">
        <v>0</v>
      </c>
      <c r="Q648" s="40">
        <v>0</v>
      </c>
      <c r="R648" s="40">
        <v>321.98257999999998</v>
      </c>
      <c r="S648" s="40">
        <v>0</v>
      </c>
    </row>
    <row r="649" spans="1:19" outlineLevel="2">
      <c r="A649" s="27" t="s">
        <v>1467</v>
      </c>
      <c r="B649" s="27" t="s">
        <v>1468</v>
      </c>
      <c r="C649" s="27" t="s">
        <v>1644</v>
      </c>
      <c r="D649" s="27" t="s">
        <v>1645</v>
      </c>
      <c r="E649" s="27" t="s">
        <v>552</v>
      </c>
      <c r="F649" s="40">
        <v>4283.3929399999997</v>
      </c>
      <c r="G649" s="40">
        <v>0</v>
      </c>
      <c r="H649" s="40">
        <v>0</v>
      </c>
      <c r="I649" s="40">
        <v>0</v>
      </c>
      <c r="J649" s="40">
        <v>0</v>
      </c>
      <c r="K649" s="40">
        <v>0</v>
      </c>
      <c r="L649" s="40">
        <f t="shared" si="25"/>
        <v>0</v>
      </c>
      <c r="M649" s="40">
        <v>0</v>
      </c>
      <c r="N649" s="40">
        <v>0</v>
      </c>
      <c r="O649" s="40">
        <v>0</v>
      </c>
      <c r="P649" s="40">
        <v>0</v>
      </c>
      <c r="Q649" s="40">
        <v>0</v>
      </c>
      <c r="R649" s="40">
        <v>4283.3929399999997</v>
      </c>
      <c r="S649" s="40">
        <v>0</v>
      </c>
    </row>
    <row r="650" spans="1:19" outlineLevel="2">
      <c r="A650" s="27" t="s">
        <v>1467</v>
      </c>
      <c r="B650" s="27" t="s">
        <v>1468</v>
      </c>
      <c r="C650" s="27" t="s">
        <v>1646</v>
      </c>
      <c r="D650" s="27" t="s">
        <v>1647</v>
      </c>
      <c r="E650" s="27" t="s">
        <v>552</v>
      </c>
      <c r="F650" s="40">
        <v>133.67257000000001</v>
      </c>
      <c r="G650" s="40">
        <v>0</v>
      </c>
      <c r="H650" s="40">
        <v>0</v>
      </c>
      <c r="I650" s="40">
        <v>0</v>
      </c>
      <c r="J650" s="40">
        <v>0</v>
      </c>
      <c r="K650" s="40">
        <v>0</v>
      </c>
      <c r="L650" s="40">
        <f t="shared" si="25"/>
        <v>0</v>
      </c>
      <c r="M650" s="40">
        <v>0</v>
      </c>
      <c r="N650" s="40">
        <v>0</v>
      </c>
      <c r="O650" s="40">
        <v>0</v>
      </c>
      <c r="P650" s="40">
        <v>0</v>
      </c>
      <c r="Q650" s="40">
        <v>0</v>
      </c>
      <c r="R650" s="40">
        <v>133.67257000000001</v>
      </c>
      <c r="S650" s="40">
        <v>0</v>
      </c>
    </row>
    <row r="651" spans="1:19" outlineLevel="2">
      <c r="A651" s="27" t="s">
        <v>1467</v>
      </c>
      <c r="B651" s="27" t="s">
        <v>1468</v>
      </c>
      <c r="C651" s="27" t="s">
        <v>1648</v>
      </c>
      <c r="D651" s="27" t="s">
        <v>1649</v>
      </c>
      <c r="E651" s="27" t="s">
        <v>552</v>
      </c>
      <c r="F651" s="40">
        <v>0.46115</v>
      </c>
      <c r="G651" s="40">
        <v>0</v>
      </c>
      <c r="H651" s="40">
        <v>0</v>
      </c>
      <c r="I651" s="40">
        <v>0</v>
      </c>
      <c r="J651" s="40">
        <v>0</v>
      </c>
      <c r="K651" s="40">
        <v>0</v>
      </c>
      <c r="L651" s="40">
        <f t="shared" si="25"/>
        <v>0</v>
      </c>
      <c r="M651" s="40">
        <v>0</v>
      </c>
      <c r="N651" s="40">
        <v>0</v>
      </c>
      <c r="O651" s="40">
        <v>0</v>
      </c>
      <c r="P651" s="40">
        <v>0</v>
      </c>
      <c r="Q651" s="40">
        <v>0</v>
      </c>
      <c r="R651" s="40">
        <v>0.46115</v>
      </c>
      <c r="S651" s="40">
        <v>0</v>
      </c>
    </row>
    <row r="652" spans="1:19" outlineLevel="2">
      <c r="A652" s="27" t="s">
        <v>1467</v>
      </c>
      <c r="B652" s="27" t="s">
        <v>1468</v>
      </c>
      <c r="C652" s="27" t="s">
        <v>1650</v>
      </c>
      <c r="D652" s="27" t="s">
        <v>1651</v>
      </c>
      <c r="E652" s="27" t="s">
        <v>552</v>
      </c>
      <c r="F652" s="40">
        <v>165.80113</v>
      </c>
      <c r="G652" s="40">
        <v>0</v>
      </c>
      <c r="H652" s="40">
        <v>0</v>
      </c>
      <c r="I652" s="40">
        <v>0</v>
      </c>
      <c r="J652" s="40">
        <v>0</v>
      </c>
      <c r="K652" s="40">
        <v>0</v>
      </c>
      <c r="L652" s="40">
        <f t="shared" si="25"/>
        <v>0</v>
      </c>
      <c r="M652" s="40">
        <v>0</v>
      </c>
      <c r="N652" s="40">
        <v>0</v>
      </c>
      <c r="O652" s="40">
        <v>0</v>
      </c>
      <c r="P652" s="40">
        <v>0</v>
      </c>
      <c r="Q652" s="40">
        <v>0</v>
      </c>
      <c r="R652" s="40">
        <v>165.80113</v>
      </c>
      <c r="S652" s="40">
        <v>0</v>
      </c>
    </row>
    <row r="653" spans="1:19" outlineLevel="2">
      <c r="A653" s="27" t="s">
        <v>1467</v>
      </c>
      <c r="B653" s="27" t="s">
        <v>1468</v>
      </c>
      <c r="C653" s="27" t="s">
        <v>1652</v>
      </c>
      <c r="D653" s="27" t="s">
        <v>1653</v>
      </c>
      <c r="E653" s="27" t="s">
        <v>552</v>
      </c>
      <c r="F653" s="40">
        <v>513.47792000000004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f t="shared" si="25"/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513.47792000000004</v>
      </c>
      <c r="S653" s="40">
        <v>0</v>
      </c>
    </row>
    <row r="654" spans="1:19" outlineLevel="2">
      <c r="A654" s="27" t="s">
        <v>1467</v>
      </c>
      <c r="B654" s="27" t="s">
        <v>1468</v>
      </c>
      <c r="C654" s="27" t="s">
        <v>1654</v>
      </c>
      <c r="D654" s="27" t="s">
        <v>1655</v>
      </c>
      <c r="E654" s="27" t="s">
        <v>552</v>
      </c>
      <c r="F654" s="40">
        <v>107.01175000000001</v>
      </c>
      <c r="G654" s="40">
        <v>0</v>
      </c>
      <c r="H654" s="40">
        <v>0</v>
      </c>
      <c r="I654" s="40">
        <v>0</v>
      </c>
      <c r="J654" s="40">
        <v>0</v>
      </c>
      <c r="K654" s="40">
        <v>0</v>
      </c>
      <c r="L654" s="40">
        <f t="shared" si="25"/>
        <v>0</v>
      </c>
      <c r="M654" s="40">
        <v>0</v>
      </c>
      <c r="N654" s="40">
        <v>0</v>
      </c>
      <c r="O654" s="40">
        <v>0</v>
      </c>
      <c r="P654" s="40">
        <v>0</v>
      </c>
      <c r="Q654" s="40">
        <v>0</v>
      </c>
      <c r="R654" s="40">
        <v>107.01175000000001</v>
      </c>
      <c r="S654" s="40">
        <v>0</v>
      </c>
    </row>
    <row r="655" spans="1:19" outlineLevel="2">
      <c r="A655" s="27" t="s">
        <v>1467</v>
      </c>
      <c r="B655" s="27" t="s">
        <v>1468</v>
      </c>
      <c r="C655" s="27" t="s">
        <v>1656</v>
      </c>
      <c r="D655" s="27" t="s">
        <v>1657</v>
      </c>
      <c r="E655" s="27" t="s">
        <v>552</v>
      </c>
      <c r="F655" s="40">
        <v>637.00941999999998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  <c r="L655" s="40">
        <f t="shared" si="25"/>
        <v>0</v>
      </c>
      <c r="M655" s="40">
        <v>0</v>
      </c>
      <c r="N655" s="40">
        <v>0</v>
      </c>
      <c r="O655" s="40">
        <v>0</v>
      </c>
      <c r="P655" s="40">
        <v>0</v>
      </c>
      <c r="Q655" s="40">
        <v>0</v>
      </c>
      <c r="R655" s="40">
        <v>637.00941999999998</v>
      </c>
      <c r="S655" s="40">
        <v>0</v>
      </c>
    </row>
    <row r="656" spans="1:19" outlineLevel="2">
      <c r="A656" s="27" t="s">
        <v>1467</v>
      </c>
      <c r="B656" s="27" t="s">
        <v>1468</v>
      </c>
      <c r="C656" s="27" t="s">
        <v>1658</v>
      </c>
      <c r="D656" s="27" t="s">
        <v>1594</v>
      </c>
      <c r="E656" s="27" t="s">
        <v>552</v>
      </c>
      <c r="F656" s="40">
        <v>1305.0138400000001</v>
      </c>
      <c r="G656" s="40">
        <v>0</v>
      </c>
      <c r="H656" s="40">
        <v>0</v>
      </c>
      <c r="I656" s="40">
        <v>0</v>
      </c>
      <c r="J656" s="40">
        <v>0</v>
      </c>
      <c r="K656" s="40">
        <v>0</v>
      </c>
      <c r="L656" s="40">
        <f t="shared" si="25"/>
        <v>0</v>
      </c>
      <c r="M656" s="40">
        <v>0</v>
      </c>
      <c r="N656" s="40">
        <v>0</v>
      </c>
      <c r="O656" s="40">
        <v>0</v>
      </c>
      <c r="P656" s="40">
        <v>0</v>
      </c>
      <c r="Q656" s="40">
        <v>0</v>
      </c>
      <c r="R656" s="40">
        <v>1305.0138400000001</v>
      </c>
      <c r="S656" s="40">
        <v>0</v>
      </c>
    </row>
    <row r="657" spans="1:19" outlineLevel="2">
      <c r="A657" s="27" t="s">
        <v>1467</v>
      </c>
      <c r="B657" s="27" t="s">
        <v>1468</v>
      </c>
      <c r="C657" s="27" t="s">
        <v>1659</v>
      </c>
      <c r="D657" s="27" t="s">
        <v>1660</v>
      </c>
      <c r="E657" s="27" t="s">
        <v>552</v>
      </c>
      <c r="F657" s="40">
        <v>23.137599999999999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  <c r="L657" s="40">
        <f t="shared" si="25"/>
        <v>0</v>
      </c>
      <c r="M657" s="40">
        <v>0</v>
      </c>
      <c r="N657" s="40">
        <v>0</v>
      </c>
      <c r="O657" s="40">
        <v>0</v>
      </c>
      <c r="P657" s="40">
        <v>0</v>
      </c>
      <c r="Q657" s="40">
        <v>0</v>
      </c>
      <c r="R657" s="40">
        <v>23.137599999999999</v>
      </c>
      <c r="S657" s="40">
        <v>0</v>
      </c>
    </row>
    <row r="658" spans="1:19" outlineLevel="2">
      <c r="A658" s="27" t="s">
        <v>1467</v>
      </c>
      <c r="B658" s="27" t="s">
        <v>1468</v>
      </c>
      <c r="C658" s="27" t="s">
        <v>1661</v>
      </c>
      <c r="D658" s="27" t="s">
        <v>1662</v>
      </c>
      <c r="E658" s="27" t="s">
        <v>552</v>
      </c>
      <c r="F658" s="40">
        <v>142.68645000000001</v>
      </c>
      <c r="G658" s="40">
        <v>0</v>
      </c>
      <c r="H658" s="40">
        <v>0</v>
      </c>
      <c r="I658" s="40">
        <v>0</v>
      </c>
      <c r="J658" s="40">
        <v>0</v>
      </c>
      <c r="K658" s="40">
        <v>0</v>
      </c>
      <c r="L658" s="40">
        <f t="shared" si="25"/>
        <v>0</v>
      </c>
      <c r="M658" s="40">
        <v>0</v>
      </c>
      <c r="N658" s="40">
        <v>0</v>
      </c>
      <c r="O658" s="40">
        <v>0</v>
      </c>
      <c r="P658" s="40">
        <v>0</v>
      </c>
      <c r="Q658" s="40">
        <v>0</v>
      </c>
      <c r="R658" s="40">
        <v>142.68645000000001</v>
      </c>
      <c r="S658" s="40">
        <v>0</v>
      </c>
    </row>
    <row r="659" spans="1:19" outlineLevel="2">
      <c r="A659" s="27" t="s">
        <v>1467</v>
      </c>
      <c r="B659" s="27" t="s">
        <v>1468</v>
      </c>
      <c r="C659" s="27" t="s">
        <v>1663</v>
      </c>
      <c r="D659" s="27" t="s">
        <v>1664</v>
      </c>
      <c r="E659" s="27" t="s">
        <v>552</v>
      </c>
      <c r="F659" s="40">
        <v>37.325920000000004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f t="shared" si="25"/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37.325920000000004</v>
      </c>
      <c r="S659" s="40">
        <v>0</v>
      </c>
    </row>
    <row r="660" spans="1:19" outlineLevel="2">
      <c r="A660" s="27" t="s">
        <v>1467</v>
      </c>
      <c r="B660" s="27" t="s">
        <v>1468</v>
      </c>
      <c r="C660" s="27" t="s">
        <v>1665</v>
      </c>
      <c r="D660" s="27" t="s">
        <v>1666</v>
      </c>
      <c r="E660" s="27" t="s">
        <v>552</v>
      </c>
      <c r="F660" s="40">
        <v>425.00497000000001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  <c r="L660" s="40">
        <f t="shared" si="25"/>
        <v>0</v>
      </c>
      <c r="M660" s="40">
        <v>0</v>
      </c>
      <c r="N660" s="40">
        <v>0</v>
      </c>
      <c r="O660" s="40">
        <v>0</v>
      </c>
      <c r="P660" s="40">
        <v>0</v>
      </c>
      <c r="Q660" s="40">
        <v>0</v>
      </c>
      <c r="R660" s="40">
        <v>425.00497000000001</v>
      </c>
      <c r="S660" s="40">
        <v>0</v>
      </c>
    </row>
    <row r="661" spans="1:19" outlineLevel="2">
      <c r="A661" s="27" t="s">
        <v>1467</v>
      </c>
      <c r="B661" s="27" t="s">
        <v>1468</v>
      </c>
      <c r="C661" s="27" t="s">
        <v>1667</v>
      </c>
      <c r="D661" s="27" t="s">
        <v>1668</v>
      </c>
      <c r="E661" s="27" t="s">
        <v>552</v>
      </c>
      <c r="F661" s="40">
        <v>126.28608</v>
      </c>
      <c r="G661" s="40">
        <v>0</v>
      </c>
      <c r="H661" s="40">
        <v>0</v>
      </c>
      <c r="I661" s="40">
        <v>0</v>
      </c>
      <c r="J661" s="40">
        <v>0</v>
      </c>
      <c r="K661" s="40">
        <v>0</v>
      </c>
      <c r="L661" s="40">
        <f t="shared" si="25"/>
        <v>0</v>
      </c>
      <c r="M661" s="40">
        <v>0</v>
      </c>
      <c r="N661" s="40">
        <v>0</v>
      </c>
      <c r="O661" s="40">
        <v>0</v>
      </c>
      <c r="P661" s="40">
        <v>0</v>
      </c>
      <c r="Q661" s="40">
        <v>0</v>
      </c>
      <c r="R661" s="40">
        <v>126.28608</v>
      </c>
      <c r="S661" s="40">
        <v>0</v>
      </c>
    </row>
    <row r="662" spans="1:19" outlineLevel="2">
      <c r="A662" s="27" t="s">
        <v>1467</v>
      </c>
      <c r="B662" s="27" t="s">
        <v>1468</v>
      </c>
      <c r="C662" s="27" t="s">
        <v>1669</v>
      </c>
      <c r="D662" s="27" t="s">
        <v>1670</v>
      </c>
      <c r="E662" s="27" t="s">
        <v>552</v>
      </c>
      <c r="F662" s="40">
        <v>631.68134999999995</v>
      </c>
      <c r="G662" s="40">
        <v>0</v>
      </c>
      <c r="H662" s="40">
        <v>0</v>
      </c>
      <c r="I662" s="40">
        <v>0</v>
      </c>
      <c r="J662" s="40">
        <v>0</v>
      </c>
      <c r="K662" s="40">
        <v>0</v>
      </c>
      <c r="L662" s="40">
        <f t="shared" si="25"/>
        <v>0</v>
      </c>
      <c r="M662" s="40">
        <v>0</v>
      </c>
      <c r="N662" s="40">
        <v>0</v>
      </c>
      <c r="O662" s="40">
        <v>0</v>
      </c>
      <c r="P662" s="40">
        <v>0</v>
      </c>
      <c r="Q662" s="40">
        <v>0</v>
      </c>
      <c r="R662" s="40">
        <v>631.68134999999995</v>
      </c>
      <c r="S662" s="40">
        <v>0</v>
      </c>
    </row>
    <row r="663" spans="1:19" outlineLevel="2">
      <c r="A663" s="27" t="s">
        <v>1467</v>
      </c>
      <c r="B663" s="27" t="s">
        <v>1468</v>
      </c>
      <c r="C663" s="27" t="s">
        <v>1671</v>
      </c>
      <c r="D663" s="27" t="s">
        <v>1672</v>
      </c>
      <c r="E663" s="27" t="s">
        <v>552</v>
      </c>
      <c r="F663" s="40">
        <v>77.214200000000005</v>
      </c>
      <c r="G663" s="40">
        <v>0</v>
      </c>
      <c r="H663" s="40">
        <v>0</v>
      </c>
      <c r="I663" s="40">
        <v>0</v>
      </c>
      <c r="J663" s="40">
        <v>0</v>
      </c>
      <c r="K663" s="40">
        <v>0</v>
      </c>
      <c r="L663" s="40">
        <f t="shared" si="25"/>
        <v>0</v>
      </c>
      <c r="M663" s="40">
        <v>0</v>
      </c>
      <c r="N663" s="40">
        <v>0</v>
      </c>
      <c r="O663" s="40">
        <v>0</v>
      </c>
      <c r="P663" s="40">
        <v>0</v>
      </c>
      <c r="Q663" s="40">
        <v>0</v>
      </c>
      <c r="R663" s="40">
        <v>77.214200000000005</v>
      </c>
      <c r="S663" s="40">
        <v>0</v>
      </c>
    </row>
    <row r="664" spans="1:19" outlineLevel="2">
      <c r="A664" s="27" t="s">
        <v>1467</v>
      </c>
      <c r="B664" s="27" t="s">
        <v>1468</v>
      </c>
      <c r="C664" s="27" t="s">
        <v>1673</v>
      </c>
      <c r="D664" s="27" t="s">
        <v>1674</v>
      </c>
      <c r="E664" s="27" t="s">
        <v>552</v>
      </c>
      <c r="F664" s="40">
        <v>507.57371999999998</v>
      </c>
      <c r="G664" s="40">
        <v>0</v>
      </c>
      <c r="H664" s="40">
        <v>0</v>
      </c>
      <c r="I664" s="40">
        <v>0</v>
      </c>
      <c r="J664" s="40">
        <v>0</v>
      </c>
      <c r="K664" s="40">
        <v>0</v>
      </c>
      <c r="L664" s="40">
        <f t="shared" si="25"/>
        <v>0</v>
      </c>
      <c r="M664" s="40">
        <v>0</v>
      </c>
      <c r="N664" s="40">
        <v>0</v>
      </c>
      <c r="O664" s="40">
        <v>0</v>
      </c>
      <c r="P664" s="40">
        <v>0</v>
      </c>
      <c r="Q664" s="40">
        <v>0</v>
      </c>
      <c r="R664" s="40">
        <v>507.57371999999998</v>
      </c>
      <c r="S664" s="40">
        <v>0</v>
      </c>
    </row>
    <row r="665" spans="1:19" outlineLevel="2">
      <c r="A665" s="27" t="s">
        <v>1467</v>
      </c>
      <c r="B665" s="27" t="s">
        <v>1468</v>
      </c>
      <c r="C665" s="27" t="s">
        <v>1675</v>
      </c>
      <c r="D665" s="27" t="s">
        <v>1594</v>
      </c>
      <c r="E665" s="27" t="s">
        <v>552</v>
      </c>
      <c r="F665" s="40">
        <v>699.07396000000006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f t="shared" si="25"/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699.07396000000006</v>
      </c>
      <c r="S665" s="40">
        <v>0</v>
      </c>
    </row>
    <row r="666" spans="1:19" outlineLevel="2">
      <c r="A666" s="27" t="s">
        <v>1467</v>
      </c>
      <c r="B666" s="27" t="s">
        <v>1468</v>
      </c>
      <c r="C666" s="27" t="s">
        <v>1676</v>
      </c>
      <c r="D666" s="27" t="s">
        <v>1677</v>
      </c>
      <c r="E666" s="27" t="s">
        <v>552</v>
      </c>
      <c r="F666" s="40">
        <v>29.724308461538399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  <c r="L666" s="40">
        <f t="shared" si="25"/>
        <v>0</v>
      </c>
      <c r="M666" s="40">
        <v>0</v>
      </c>
      <c r="N666" s="40">
        <v>0</v>
      </c>
      <c r="O666" s="40">
        <v>0</v>
      </c>
      <c r="P666" s="40">
        <v>0</v>
      </c>
      <c r="Q666" s="40">
        <v>0</v>
      </c>
      <c r="R666" s="40">
        <v>29.724308461538399</v>
      </c>
      <c r="S666" s="40">
        <v>0</v>
      </c>
    </row>
    <row r="667" spans="1:19" outlineLevel="2">
      <c r="A667" s="27" t="s">
        <v>1467</v>
      </c>
      <c r="B667" s="27" t="s">
        <v>1468</v>
      </c>
      <c r="C667" s="27" t="s">
        <v>1678</v>
      </c>
      <c r="D667" s="27" t="s">
        <v>1679</v>
      </c>
      <c r="E667" s="27" t="s">
        <v>552</v>
      </c>
      <c r="F667" s="40">
        <v>246.73624076922999</v>
      </c>
      <c r="G667" s="40">
        <v>0</v>
      </c>
      <c r="H667" s="40">
        <v>0</v>
      </c>
      <c r="I667" s="40">
        <v>0</v>
      </c>
      <c r="J667" s="40">
        <v>0</v>
      </c>
      <c r="K667" s="40">
        <v>0</v>
      </c>
      <c r="L667" s="40">
        <f t="shared" si="25"/>
        <v>0</v>
      </c>
      <c r="M667" s="40">
        <v>0</v>
      </c>
      <c r="N667" s="40">
        <v>0</v>
      </c>
      <c r="O667" s="40">
        <v>0</v>
      </c>
      <c r="P667" s="40">
        <v>0</v>
      </c>
      <c r="Q667" s="40">
        <v>0</v>
      </c>
      <c r="R667" s="40">
        <v>246.73624076922999</v>
      </c>
      <c r="S667" s="40">
        <v>0</v>
      </c>
    </row>
    <row r="668" spans="1:19" outlineLevel="2">
      <c r="A668" s="27" t="s">
        <v>1467</v>
      </c>
      <c r="B668" s="27" t="s">
        <v>1468</v>
      </c>
      <c r="C668" s="27" t="s">
        <v>1680</v>
      </c>
      <c r="D668" s="27" t="s">
        <v>1681</v>
      </c>
      <c r="E668" s="27" t="s">
        <v>552</v>
      </c>
      <c r="F668" s="40">
        <v>27.237193846153801</v>
      </c>
      <c r="G668" s="40">
        <v>0</v>
      </c>
      <c r="H668" s="40">
        <v>0</v>
      </c>
      <c r="I668" s="40">
        <v>0</v>
      </c>
      <c r="J668" s="40">
        <v>0</v>
      </c>
      <c r="K668" s="40">
        <v>0</v>
      </c>
      <c r="L668" s="40">
        <f t="shared" si="25"/>
        <v>0</v>
      </c>
      <c r="M668" s="40">
        <v>0</v>
      </c>
      <c r="N668" s="40">
        <v>0</v>
      </c>
      <c r="O668" s="40">
        <v>0</v>
      </c>
      <c r="P668" s="40">
        <v>0</v>
      </c>
      <c r="Q668" s="40">
        <v>0</v>
      </c>
      <c r="R668" s="40">
        <v>27.237193846153801</v>
      </c>
      <c r="S668" s="40">
        <v>0</v>
      </c>
    </row>
    <row r="669" spans="1:19" outlineLevel="2">
      <c r="A669" s="27" t="s">
        <v>1467</v>
      </c>
      <c r="B669" s="27" t="s">
        <v>1468</v>
      </c>
      <c r="C669" s="27" t="s">
        <v>1682</v>
      </c>
      <c r="D669" s="27" t="s">
        <v>1683</v>
      </c>
      <c r="E669" s="27" t="s">
        <v>552</v>
      </c>
      <c r="F669" s="40">
        <v>265.76869923076902</v>
      </c>
      <c r="G669" s="40">
        <v>0</v>
      </c>
      <c r="H669" s="40">
        <v>0</v>
      </c>
      <c r="I669" s="40">
        <v>0</v>
      </c>
      <c r="J669" s="40">
        <v>0</v>
      </c>
      <c r="K669" s="40">
        <v>0</v>
      </c>
      <c r="L669" s="40">
        <f t="shared" si="25"/>
        <v>0</v>
      </c>
      <c r="M669" s="40">
        <v>0</v>
      </c>
      <c r="N669" s="40">
        <v>0</v>
      </c>
      <c r="O669" s="40">
        <v>0</v>
      </c>
      <c r="P669" s="40">
        <v>0</v>
      </c>
      <c r="Q669" s="40">
        <v>0</v>
      </c>
      <c r="R669" s="40">
        <v>265.76869923076902</v>
      </c>
      <c r="S669" s="40">
        <v>0</v>
      </c>
    </row>
    <row r="670" spans="1:19" outlineLevel="2">
      <c r="A670" s="27" t="s">
        <v>1467</v>
      </c>
      <c r="B670" s="27" t="s">
        <v>1468</v>
      </c>
      <c r="C670" s="27" t="s">
        <v>1684</v>
      </c>
      <c r="D670" s="27" t="s">
        <v>1685</v>
      </c>
      <c r="E670" s="27" t="s">
        <v>552</v>
      </c>
      <c r="F670" s="40">
        <v>98.387174615384595</v>
      </c>
      <c r="G670" s="40">
        <v>0</v>
      </c>
      <c r="H670" s="40">
        <v>0</v>
      </c>
      <c r="I670" s="40">
        <v>0</v>
      </c>
      <c r="J670" s="40">
        <v>0</v>
      </c>
      <c r="K670" s="40">
        <v>0</v>
      </c>
      <c r="L670" s="40">
        <f t="shared" si="25"/>
        <v>0</v>
      </c>
      <c r="M670" s="40">
        <v>0</v>
      </c>
      <c r="N670" s="40">
        <v>0</v>
      </c>
      <c r="O670" s="40">
        <v>0</v>
      </c>
      <c r="P670" s="40">
        <v>0</v>
      </c>
      <c r="Q670" s="40">
        <v>0</v>
      </c>
      <c r="R670" s="40">
        <v>98.387174615384595</v>
      </c>
      <c r="S670" s="40">
        <v>0</v>
      </c>
    </row>
    <row r="671" spans="1:19" outlineLevel="2">
      <c r="A671" s="27" t="s">
        <v>1467</v>
      </c>
      <c r="B671" s="27" t="s">
        <v>1468</v>
      </c>
      <c r="C671" s="27" t="s">
        <v>1686</v>
      </c>
      <c r="D671" s="27" t="s">
        <v>1687</v>
      </c>
      <c r="E671" s="27" t="s">
        <v>552</v>
      </c>
      <c r="F671" s="40">
        <v>589.63029461538395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f t="shared" si="25"/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589.63029461538395</v>
      </c>
      <c r="S671" s="40">
        <v>0</v>
      </c>
    </row>
    <row r="672" spans="1:19" outlineLevel="2">
      <c r="A672" s="27" t="s">
        <v>1467</v>
      </c>
      <c r="B672" s="27" t="s">
        <v>1468</v>
      </c>
      <c r="C672" s="27" t="s">
        <v>1688</v>
      </c>
      <c r="D672" s="27" t="s">
        <v>1689</v>
      </c>
      <c r="E672" s="27" t="s">
        <v>552</v>
      </c>
      <c r="F672" s="40">
        <v>206.66036307692301</v>
      </c>
      <c r="G672" s="40">
        <v>0</v>
      </c>
      <c r="H672" s="40">
        <v>0</v>
      </c>
      <c r="I672" s="40">
        <v>0</v>
      </c>
      <c r="J672" s="40">
        <v>0</v>
      </c>
      <c r="K672" s="40">
        <v>0</v>
      </c>
      <c r="L672" s="40">
        <f t="shared" si="25"/>
        <v>0</v>
      </c>
      <c r="M672" s="40">
        <v>0</v>
      </c>
      <c r="N672" s="40">
        <v>0</v>
      </c>
      <c r="O672" s="40">
        <v>0</v>
      </c>
      <c r="P672" s="40">
        <v>0</v>
      </c>
      <c r="Q672" s="40">
        <v>0</v>
      </c>
      <c r="R672" s="40">
        <v>206.66036307692301</v>
      </c>
      <c r="S672" s="40">
        <v>0</v>
      </c>
    </row>
    <row r="673" spans="1:19" outlineLevel="2">
      <c r="A673" s="27" t="s">
        <v>1467</v>
      </c>
      <c r="B673" s="27" t="s">
        <v>1468</v>
      </c>
      <c r="C673" s="27" t="s">
        <v>1690</v>
      </c>
      <c r="D673" s="27" t="s">
        <v>1691</v>
      </c>
      <c r="E673" s="27" t="s">
        <v>552</v>
      </c>
      <c r="F673" s="40">
        <v>710.05301615384599</v>
      </c>
      <c r="G673" s="40">
        <v>0</v>
      </c>
      <c r="H673" s="40">
        <v>0</v>
      </c>
      <c r="I673" s="40">
        <v>0</v>
      </c>
      <c r="J673" s="40">
        <v>0</v>
      </c>
      <c r="K673" s="40">
        <v>0</v>
      </c>
      <c r="L673" s="40">
        <f t="shared" si="25"/>
        <v>0</v>
      </c>
      <c r="M673" s="40">
        <v>0</v>
      </c>
      <c r="N673" s="40">
        <v>0</v>
      </c>
      <c r="O673" s="40">
        <v>0</v>
      </c>
      <c r="P673" s="40">
        <v>0</v>
      </c>
      <c r="Q673" s="40">
        <v>0</v>
      </c>
      <c r="R673" s="40">
        <v>710.05301615384599</v>
      </c>
      <c r="S673" s="40">
        <v>0</v>
      </c>
    </row>
    <row r="674" spans="1:19" outlineLevel="2">
      <c r="A674" s="27" t="s">
        <v>1467</v>
      </c>
      <c r="B674" s="27" t="s">
        <v>1468</v>
      </c>
      <c r="C674" s="27" t="s">
        <v>1692</v>
      </c>
      <c r="D674" s="27" t="s">
        <v>1594</v>
      </c>
      <c r="E674" s="27" t="s">
        <v>552</v>
      </c>
      <c r="F674" s="40">
        <v>685.674223076923</v>
      </c>
      <c r="G674" s="40">
        <v>0</v>
      </c>
      <c r="H674" s="40">
        <v>0</v>
      </c>
      <c r="I674" s="40">
        <v>0</v>
      </c>
      <c r="J674" s="40">
        <v>0</v>
      </c>
      <c r="K674" s="40">
        <v>0</v>
      </c>
      <c r="L674" s="40">
        <f t="shared" si="25"/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0</v>
      </c>
      <c r="R674" s="40">
        <v>685.674223076923</v>
      </c>
      <c r="S674" s="40">
        <v>0</v>
      </c>
    </row>
    <row r="675" spans="1:19" outlineLevel="2">
      <c r="A675" s="27" t="s">
        <v>1467</v>
      </c>
      <c r="B675" s="27" t="s">
        <v>1468</v>
      </c>
      <c r="C675" s="27" t="s">
        <v>1693</v>
      </c>
      <c r="D675" s="27" t="s">
        <v>1694</v>
      </c>
      <c r="E675" s="27" t="s">
        <v>552</v>
      </c>
      <c r="F675" s="40">
        <v>8.1750000000000003E-2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  <c r="L675" s="40">
        <f t="shared" si="25"/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v>0</v>
      </c>
      <c r="R675" s="40">
        <v>8.1750000000000003E-2</v>
      </c>
      <c r="S675" s="40">
        <v>0</v>
      </c>
    </row>
    <row r="676" spans="1:19" outlineLevel="2">
      <c r="A676" s="27" t="s">
        <v>1467</v>
      </c>
      <c r="B676" s="27" t="s">
        <v>1468</v>
      </c>
      <c r="C676" s="27" t="s">
        <v>1695</v>
      </c>
      <c r="D676" s="27" t="s">
        <v>1696</v>
      </c>
      <c r="E676" s="27" t="s">
        <v>552</v>
      </c>
      <c r="F676" s="40">
        <v>4.6478769230769199</v>
      </c>
      <c r="G676" s="40">
        <v>0</v>
      </c>
      <c r="H676" s="40">
        <v>0</v>
      </c>
      <c r="I676" s="40">
        <v>0</v>
      </c>
      <c r="J676" s="40">
        <v>0</v>
      </c>
      <c r="K676" s="40">
        <v>0</v>
      </c>
      <c r="L676" s="40">
        <f t="shared" si="25"/>
        <v>0</v>
      </c>
      <c r="M676" s="40">
        <v>0</v>
      </c>
      <c r="N676" s="40">
        <v>0</v>
      </c>
      <c r="O676" s="40">
        <v>0</v>
      </c>
      <c r="P676" s="40">
        <v>0</v>
      </c>
      <c r="Q676" s="40">
        <v>0</v>
      </c>
      <c r="R676" s="40">
        <v>4.6478769230769199</v>
      </c>
      <c r="S676" s="40">
        <v>0</v>
      </c>
    </row>
    <row r="677" spans="1:19" outlineLevel="2">
      <c r="A677" s="27" t="s">
        <v>1467</v>
      </c>
      <c r="B677" s="27" t="s">
        <v>1468</v>
      </c>
      <c r="C677" s="27" t="s">
        <v>1697</v>
      </c>
      <c r="D677" s="27" t="s">
        <v>1698</v>
      </c>
      <c r="E677" s="27" t="s">
        <v>552</v>
      </c>
      <c r="F677" s="40">
        <v>0.15625846153845999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f t="shared" si="25"/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0.15625846153845999</v>
      </c>
      <c r="S677" s="40">
        <v>0</v>
      </c>
    </row>
    <row r="678" spans="1:19" outlineLevel="2">
      <c r="A678" s="27" t="s">
        <v>1467</v>
      </c>
      <c r="B678" s="27" t="s">
        <v>1468</v>
      </c>
      <c r="C678" s="27" t="s">
        <v>1699</v>
      </c>
      <c r="D678" s="27" t="s">
        <v>1700</v>
      </c>
      <c r="E678" s="27" t="s">
        <v>552</v>
      </c>
      <c r="F678" s="40">
        <v>1.0730769230769199</v>
      </c>
      <c r="G678" s="40">
        <v>0</v>
      </c>
      <c r="H678" s="40">
        <v>0</v>
      </c>
      <c r="I678" s="40">
        <v>0</v>
      </c>
      <c r="J678" s="40">
        <v>0</v>
      </c>
      <c r="K678" s="40">
        <v>0</v>
      </c>
      <c r="L678" s="40">
        <f t="shared" si="25"/>
        <v>0</v>
      </c>
      <c r="M678" s="40">
        <v>0</v>
      </c>
      <c r="N678" s="40">
        <v>0</v>
      </c>
      <c r="O678" s="40">
        <v>0</v>
      </c>
      <c r="P678" s="40">
        <v>0</v>
      </c>
      <c r="Q678" s="40">
        <v>0</v>
      </c>
      <c r="R678" s="40">
        <v>1.0730769230769199</v>
      </c>
      <c r="S678" s="40">
        <v>0</v>
      </c>
    </row>
    <row r="679" spans="1:19" outlineLevel="2">
      <c r="A679" s="27" t="s">
        <v>1467</v>
      </c>
      <c r="B679" s="27" t="s">
        <v>1468</v>
      </c>
      <c r="C679" s="27" t="s">
        <v>1701</v>
      </c>
      <c r="D679" s="27" t="s">
        <v>1702</v>
      </c>
      <c r="E679" s="27" t="s">
        <v>552</v>
      </c>
      <c r="F679" s="40">
        <v>3.6136676923076898</v>
      </c>
      <c r="G679" s="40">
        <v>0</v>
      </c>
      <c r="H679" s="40">
        <v>0</v>
      </c>
      <c r="I679" s="40">
        <v>0</v>
      </c>
      <c r="J679" s="40">
        <v>0</v>
      </c>
      <c r="K679" s="40">
        <v>0</v>
      </c>
      <c r="L679" s="40">
        <f t="shared" si="25"/>
        <v>0</v>
      </c>
      <c r="M679" s="40">
        <v>0</v>
      </c>
      <c r="N679" s="40">
        <v>0</v>
      </c>
      <c r="O679" s="40">
        <v>0</v>
      </c>
      <c r="P679" s="40">
        <v>0</v>
      </c>
      <c r="Q679" s="40">
        <v>0</v>
      </c>
      <c r="R679" s="40">
        <v>3.6136676923076898</v>
      </c>
      <c r="S679" s="40">
        <v>0</v>
      </c>
    </row>
    <row r="680" spans="1:19" outlineLevel="2">
      <c r="A680" s="27" t="s">
        <v>1467</v>
      </c>
      <c r="B680" s="27" t="s">
        <v>1468</v>
      </c>
      <c r="C680" s="27" t="s">
        <v>1703</v>
      </c>
      <c r="D680" s="27" t="s">
        <v>1704</v>
      </c>
      <c r="E680" s="27" t="s">
        <v>552</v>
      </c>
      <c r="F680" s="40">
        <v>6.5107692307689993E-2</v>
      </c>
      <c r="G680" s="40">
        <v>0</v>
      </c>
      <c r="H680" s="40">
        <v>0</v>
      </c>
      <c r="I680" s="40">
        <v>0</v>
      </c>
      <c r="J680" s="40">
        <v>0</v>
      </c>
      <c r="K680" s="40">
        <v>0</v>
      </c>
      <c r="L680" s="40">
        <f t="shared" si="25"/>
        <v>0</v>
      </c>
      <c r="M680" s="40">
        <v>0</v>
      </c>
      <c r="N680" s="40">
        <v>0</v>
      </c>
      <c r="O680" s="40">
        <v>0</v>
      </c>
      <c r="P680" s="40">
        <v>0</v>
      </c>
      <c r="Q680" s="40">
        <v>0</v>
      </c>
      <c r="R680" s="40">
        <v>6.5107692307689993E-2</v>
      </c>
      <c r="S680" s="40">
        <v>0</v>
      </c>
    </row>
    <row r="681" spans="1:19" outlineLevel="2">
      <c r="A681" s="27" t="s">
        <v>1467</v>
      </c>
      <c r="B681" s="27" t="s">
        <v>1468</v>
      </c>
      <c r="C681" s="27" t="s">
        <v>1705</v>
      </c>
      <c r="D681" s="27" t="s">
        <v>1706</v>
      </c>
      <c r="E681" s="27" t="s">
        <v>552</v>
      </c>
      <c r="F681" s="40">
        <v>0.44307692307691998</v>
      </c>
      <c r="G681" s="40">
        <v>0</v>
      </c>
      <c r="H681" s="40">
        <v>0</v>
      </c>
      <c r="I681" s="40">
        <v>0</v>
      </c>
      <c r="J681" s="40">
        <v>0</v>
      </c>
      <c r="K681" s="40">
        <v>0</v>
      </c>
      <c r="L681" s="40">
        <f t="shared" si="25"/>
        <v>0</v>
      </c>
      <c r="M681" s="40">
        <v>0</v>
      </c>
      <c r="N681" s="40">
        <v>0</v>
      </c>
      <c r="O681" s="40">
        <v>0</v>
      </c>
      <c r="P681" s="40">
        <v>0</v>
      </c>
      <c r="Q681" s="40">
        <v>0</v>
      </c>
      <c r="R681" s="40">
        <v>0.44307692307691998</v>
      </c>
      <c r="S681" s="40">
        <v>0</v>
      </c>
    </row>
    <row r="682" spans="1:19" outlineLevel="2">
      <c r="A682" s="27" t="s">
        <v>1467</v>
      </c>
      <c r="B682" s="27" t="s">
        <v>1468</v>
      </c>
      <c r="C682" s="27" t="s">
        <v>1707</v>
      </c>
      <c r="D682" s="27" t="s">
        <v>1708</v>
      </c>
      <c r="E682" s="27" t="s">
        <v>552</v>
      </c>
      <c r="F682" s="40">
        <v>0.13846153846154</v>
      </c>
      <c r="G682" s="40">
        <v>0</v>
      </c>
      <c r="H682" s="40">
        <v>0</v>
      </c>
      <c r="I682" s="40">
        <v>0</v>
      </c>
      <c r="J682" s="40">
        <v>0</v>
      </c>
      <c r="K682" s="40">
        <v>0</v>
      </c>
      <c r="L682" s="40">
        <f t="shared" si="25"/>
        <v>0</v>
      </c>
      <c r="M682" s="40">
        <v>0</v>
      </c>
      <c r="N682" s="40">
        <v>0</v>
      </c>
      <c r="O682" s="40">
        <v>0</v>
      </c>
      <c r="P682" s="40">
        <v>0</v>
      </c>
      <c r="Q682" s="40">
        <v>0</v>
      </c>
      <c r="R682" s="40">
        <v>0.13846153846154</v>
      </c>
      <c r="S682" s="40">
        <v>0</v>
      </c>
    </row>
    <row r="683" spans="1:19" outlineLevel="2">
      <c r="A683" s="27" t="s">
        <v>1467</v>
      </c>
      <c r="B683" s="27" t="s">
        <v>1468</v>
      </c>
      <c r="C683" s="27" t="s">
        <v>1709</v>
      </c>
      <c r="D683" s="27" t="s">
        <v>1710</v>
      </c>
      <c r="E683" s="27" t="s">
        <v>552</v>
      </c>
      <c r="F683" s="40">
        <v>4.1230369230769197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f t="shared" si="25"/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4.1230369230769197</v>
      </c>
      <c r="S683" s="40">
        <v>0</v>
      </c>
    </row>
    <row r="684" spans="1:19" outlineLevel="2">
      <c r="A684" s="27" t="s">
        <v>1467</v>
      </c>
      <c r="B684" s="27" t="s">
        <v>1468</v>
      </c>
      <c r="C684" s="27" t="s">
        <v>1711</v>
      </c>
      <c r="D684" s="27" t="s">
        <v>1712</v>
      </c>
      <c r="E684" s="27" t="s">
        <v>552</v>
      </c>
      <c r="F684" s="40">
        <v>16.4750546153846</v>
      </c>
      <c r="G684" s="40">
        <v>0</v>
      </c>
      <c r="H684" s="40">
        <v>0</v>
      </c>
      <c r="I684" s="40">
        <v>0</v>
      </c>
      <c r="J684" s="40">
        <v>0</v>
      </c>
      <c r="K684" s="40">
        <v>0</v>
      </c>
      <c r="L684" s="40">
        <f t="shared" si="25"/>
        <v>0</v>
      </c>
      <c r="M684" s="40">
        <v>0</v>
      </c>
      <c r="N684" s="40">
        <v>0</v>
      </c>
      <c r="O684" s="40">
        <v>0</v>
      </c>
      <c r="P684" s="40">
        <v>0</v>
      </c>
      <c r="Q684" s="40">
        <v>0</v>
      </c>
      <c r="R684" s="40">
        <v>16.4750546153846</v>
      </c>
      <c r="S684" s="40">
        <v>0</v>
      </c>
    </row>
    <row r="685" spans="1:19" outlineLevel="2">
      <c r="A685" s="27" t="s">
        <v>1467</v>
      </c>
      <c r="B685" s="27" t="s">
        <v>1468</v>
      </c>
      <c r="C685" s="27" t="s">
        <v>1713</v>
      </c>
      <c r="D685" s="27" t="s">
        <v>1714</v>
      </c>
      <c r="E685" s="27" t="s">
        <v>552</v>
      </c>
      <c r="F685" s="40">
        <v>65.425954615384597</v>
      </c>
      <c r="G685" s="40">
        <v>0</v>
      </c>
      <c r="H685" s="40">
        <v>0</v>
      </c>
      <c r="I685" s="40">
        <v>0</v>
      </c>
      <c r="J685" s="40">
        <v>0</v>
      </c>
      <c r="K685" s="40">
        <v>0</v>
      </c>
      <c r="L685" s="40">
        <f t="shared" si="25"/>
        <v>0</v>
      </c>
      <c r="M685" s="40">
        <v>0</v>
      </c>
      <c r="N685" s="40">
        <v>0</v>
      </c>
      <c r="O685" s="40">
        <v>0</v>
      </c>
      <c r="P685" s="40">
        <v>0</v>
      </c>
      <c r="Q685" s="40">
        <v>0</v>
      </c>
      <c r="R685" s="40">
        <v>65.425954615384597</v>
      </c>
      <c r="S685" s="40">
        <v>0</v>
      </c>
    </row>
    <row r="686" spans="1:19" outlineLevel="2">
      <c r="A686" s="27" t="s">
        <v>1467</v>
      </c>
      <c r="B686" s="27" t="s">
        <v>1468</v>
      </c>
      <c r="C686" s="27" t="s">
        <v>1715</v>
      </c>
      <c r="D686" s="27" t="s">
        <v>1716</v>
      </c>
      <c r="E686" s="27" t="s">
        <v>552</v>
      </c>
      <c r="F686" s="40">
        <v>28.318940000000001</v>
      </c>
      <c r="G686" s="40">
        <v>0</v>
      </c>
      <c r="H686" s="40">
        <v>0</v>
      </c>
      <c r="I686" s="40">
        <v>0</v>
      </c>
      <c r="J686" s="40">
        <v>0</v>
      </c>
      <c r="K686" s="40">
        <v>0</v>
      </c>
      <c r="L686" s="40">
        <f t="shared" si="25"/>
        <v>0</v>
      </c>
      <c r="M686" s="40">
        <v>0</v>
      </c>
      <c r="N686" s="40">
        <v>0</v>
      </c>
      <c r="O686" s="40">
        <v>0</v>
      </c>
      <c r="P686" s="40">
        <v>0</v>
      </c>
      <c r="Q686" s="40">
        <v>0</v>
      </c>
      <c r="R686" s="40">
        <v>28.318940000000001</v>
      </c>
      <c r="S686" s="40">
        <v>0</v>
      </c>
    </row>
    <row r="687" spans="1:19" outlineLevel="2">
      <c r="A687" s="27" t="s">
        <v>1467</v>
      </c>
      <c r="B687" s="27" t="s">
        <v>1468</v>
      </c>
      <c r="C687" s="27" t="s">
        <v>1717</v>
      </c>
      <c r="D687" s="27" t="s">
        <v>1718</v>
      </c>
      <c r="E687" s="27" t="s">
        <v>552</v>
      </c>
      <c r="F687" s="40">
        <v>9.7281330769230792</v>
      </c>
      <c r="G687" s="40">
        <v>0</v>
      </c>
      <c r="H687" s="40">
        <v>0</v>
      </c>
      <c r="I687" s="40">
        <v>0</v>
      </c>
      <c r="J687" s="40">
        <v>0</v>
      </c>
      <c r="K687" s="40">
        <v>0</v>
      </c>
      <c r="L687" s="40">
        <f t="shared" si="25"/>
        <v>0</v>
      </c>
      <c r="M687" s="40">
        <v>0</v>
      </c>
      <c r="N687" s="40">
        <v>0</v>
      </c>
      <c r="O687" s="40">
        <v>0</v>
      </c>
      <c r="P687" s="40">
        <v>0</v>
      </c>
      <c r="Q687" s="40">
        <v>0</v>
      </c>
      <c r="R687" s="40">
        <v>9.7281330769230792</v>
      </c>
      <c r="S687" s="40">
        <v>0</v>
      </c>
    </row>
    <row r="688" spans="1:19" outlineLevel="2">
      <c r="A688" s="27" t="s">
        <v>1467</v>
      </c>
      <c r="B688" s="27" t="s">
        <v>1468</v>
      </c>
      <c r="C688" s="27" t="s">
        <v>1719</v>
      </c>
      <c r="D688" s="27" t="s">
        <v>1720</v>
      </c>
      <c r="E688" s="27" t="s">
        <v>552</v>
      </c>
      <c r="F688" s="40">
        <v>71.730683076923</v>
      </c>
      <c r="G688" s="40">
        <v>0</v>
      </c>
      <c r="H688" s="40">
        <v>0</v>
      </c>
      <c r="I688" s="40">
        <v>0</v>
      </c>
      <c r="J688" s="40">
        <v>0</v>
      </c>
      <c r="K688" s="40">
        <v>0</v>
      </c>
      <c r="L688" s="40">
        <f t="shared" si="25"/>
        <v>0</v>
      </c>
      <c r="M688" s="40">
        <v>0</v>
      </c>
      <c r="N688" s="40">
        <v>0</v>
      </c>
      <c r="O688" s="40">
        <v>0</v>
      </c>
      <c r="P688" s="40">
        <v>0</v>
      </c>
      <c r="Q688" s="40">
        <v>0</v>
      </c>
      <c r="R688" s="40">
        <v>71.730683076923</v>
      </c>
      <c r="S688" s="40">
        <v>0</v>
      </c>
    </row>
    <row r="689" spans="1:19" outlineLevel="2">
      <c r="A689" s="27" t="s">
        <v>1467</v>
      </c>
      <c r="B689" s="27" t="s">
        <v>1468</v>
      </c>
      <c r="C689" s="27" t="s">
        <v>1721</v>
      </c>
      <c r="D689" s="27" t="s">
        <v>1722</v>
      </c>
      <c r="E689" s="27" t="s">
        <v>552</v>
      </c>
      <c r="F689" s="40">
        <v>26.4961107692307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f t="shared" si="25"/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26.4961107692307</v>
      </c>
      <c r="S689" s="40">
        <v>0</v>
      </c>
    </row>
    <row r="690" spans="1:19" outlineLevel="2">
      <c r="A690" s="27" t="s">
        <v>1467</v>
      </c>
      <c r="B690" s="27" t="s">
        <v>1468</v>
      </c>
      <c r="C690" s="27" t="s">
        <v>1723</v>
      </c>
      <c r="D690" s="27" t="s">
        <v>1724</v>
      </c>
      <c r="E690" s="27" t="s">
        <v>552</v>
      </c>
      <c r="F690" s="40">
        <v>105.540285384615</v>
      </c>
      <c r="G690" s="40"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f t="shared" si="25"/>
        <v>0</v>
      </c>
      <c r="M690" s="40">
        <v>0</v>
      </c>
      <c r="N690" s="40">
        <v>0</v>
      </c>
      <c r="O690" s="40">
        <v>0</v>
      </c>
      <c r="P690" s="40">
        <v>0</v>
      </c>
      <c r="Q690" s="40">
        <v>0</v>
      </c>
      <c r="R690" s="40">
        <v>105.540285384615</v>
      </c>
      <c r="S690" s="40">
        <v>0</v>
      </c>
    </row>
    <row r="691" spans="1:19" outlineLevel="2">
      <c r="A691" s="27" t="s">
        <v>1467</v>
      </c>
      <c r="B691" s="27" t="s">
        <v>1468</v>
      </c>
      <c r="C691" s="27" t="s">
        <v>1725</v>
      </c>
      <c r="D691" s="27" t="s">
        <v>1594</v>
      </c>
      <c r="E691" s="27" t="s">
        <v>552</v>
      </c>
      <c r="F691" s="40">
        <v>100.277766923076</v>
      </c>
      <c r="G691" s="40">
        <v>0</v>
      </c>
      <c r="H691" s="40">
        <v>0</v>
      </c>
      <c r="I691" s="40">
        <v>0</v>
      </c>
      <c r="J691" s="40">
        <v>0</v>
      </c>
      <c r="K691" s="40">
        <v>0</v>
      </c>
      <c r="L691" s="40">
        <f t="shared" si="25"/>
        <v>0</v>
      </c>
      <c r="M691" s="40">
        <v>0</v>
      </c>
      <c r="N691" s="40">
        <v>0</v>
      </c>
      <c r="O691" s="40">
        <v>0</v>
      </c>
      <c r="P691" s="40">
        <v>0</v>
      </c>
      <c r="Q691" s="40">
        <v>0</v>
      </c>
      <c r="R691" s="40">
        <v>100.277766923076</v>
      </c>
      <c r="S691" s="40">
        <v>0</v>
      </c>
    </row>
    <row r="692" spans="1:19" outlineLevel="2">
      <c r="A692" s="27" t="s">
        <v>1467</v>
      </c>
      <c r="B692" s="27" t="s">
        <v>1468</v>
      </c>
      <c r="C692" s="27" t="s">
        <v>1726</v>
      </c>
      <c r="D692" s="27" t="s">
        <v>1727</v>
      </c>
      <c r="E692" s="27" t="s">
        <v>552</v>
      </c>
      <c r="F692" s="40">
        <v>5.7188623076923104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L692" s="40">
        <f t="shared" si="25"/>
        <v>0</v>
      </c>
      <c r="M692" s="40">
        <v>0</v>
      </c>
      <c r="N692" s="40">
        <v>0</v>
      </c>
      <c r="O692" s="40">
        <v>0</v>
      </c>
      <c r="P692" s="40">
        <v>0</v>
      </c>
      <c r="Q692" s="40">
        <v>0</v>
      </c>
      <c r="R692" s="40">
        <v>5.7188623076923104</v>
      </c>
      <c r="S692" s="40">
        <v>0</v>
      </c>
    </row>
    <row r="693" spans="1:19" ht="13.5" outlineLevel="1" thickBot="1">
      <c r="A693" s="29" t="s">
        <v>2049</v>
      </c>
      <c r="B693" s="29"/>
      <c r="C693" s="29"/>
      <c r="D693" s="29"/>
      <c r="E693" s="29"/>
      <c r="F693" s="41">
        <f t="shared" ref="F693:S693" si="26">SUBTOTAL(9,F561:F692)</f>
        <v>29242.923033076917</v>
      </c>
      <c r="G693" s="41">
        <f t="shared" si="26"/>
        <v>0</v>
      </c>
      <c r="H693" s="41">
        <f t="shared" si="26"/>
        <v>0</v>
      </c>
      <c r="I693" s="41">
        <f t="shared" si="26"/>
        <v>0</v>
      </c>
      <c r="J693" s="41">
        <f t="shared" si="26"/>
        <v>0</v>
      </c>
      <c r="K693" s="41">
        <f t="shared" si="26"/>
        <v>0</v>
      </c>
      <c r="L693" s="41">
        <f t="shared" si="26"/>
        <v>0</v>
      </c>
      <c r="M693" s="41">
        <f t="shared" si="26"/>
        <v>0</v>
      </c>
      <c r="N693" s="41">
        <f t="shared" si="26"/>
        <v>0</v>
      </c>
      <c r="O693" s="41">
        <f t="shared" si="26"/>
        <v>2373.203555384614</v>
      </c>
      <c r="P693" s="41">
        <f t="shared" si="26"/>
        <v>0</v>
      </c>
      <c r="Q693" s="41">
        <f t="shared" si="26"/>
        <v>0</v>
      </c>
      <c r="R693" s="41">
        <f t="shared" si="26"/>
        <v>26869.71947769231</v>
      </c>
      <c r="S693" s="41">
        <f t="shared" si="26"/>
        <v>0</v>
      </c>
    </row>
    <row r="694" spans="1:19" outlineLevel="2">
      <c r="A694" s="28" t="s">
        <v>1728</v>
      </c>
      <c r="B694" s="28" t="s">
        <v>1729</v>
      </c>
      <c r="C694" s="28" t="s">
        <v>1730</v>
      </c>
      <c r="D694" s="28" t="s">
        <v>1731</v>
      </c>
      <c r="E694" s="28" t="s">
        <v>552</v>
      </c>
      <c r="F694" s="42">
        <v>3543.17238461538</v>
      </c>
      <c r="G694" s="42">
        <v>0</v>
      </c>
      <c r="H694" s="42">
        <v>0</v>
      </c>
      <c r="I694" s="42">
        <v>0</v>
      </c>
      <c r="J694" s="42">
        <v>0</v>
      </c>
      <c r="K694" s="42">
        <v>0</v>
      </c>
      <c r="L694" s="42">
        <f t="shared" si="25"/>
        <v>0</v>
      </c>
      <c r="M694" s="42">
        <v>0</v>
      </c>
      <c r="N694" s="42">
        <v>0</v>
      </c>
      <c r="O694" s="42">
        <v>0</v>
      </c>
      <c r="P694" s="42">
        <v>0</v>
      </c>
      <c r="Q694" s="42">
        <v>0</v>
      </c>
      <c r="R694" s="42">
        <v>3543.17238461538</v>
      </c>
      <c r="S694" s="42">
        <v>0</v>
      </c>
    </row>
    <row r="695" spans="1:19" outlineLevel="2">
      <c r="A695" s="27" t="s">
        <v>1728</v>
      </c>
      <c r="B695" s="27" t="s">
        <v>1729</v>
      </c>
      <c r="C695" s="27" t="s">
        <v>1732</v>
      </c>
      <c r="D695" s="27" t="s">
        <v>1733</v>
      </c>
      <c r="E695" s="27" t="s">
        <v>552</v>
      </c>
      <c r="F695" s="40">
        <v>-679.53083000000004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f t="shared" ref="L695:L760" si="27">M695+P695</f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-679.53083000000004</v>
      </c>
      <c r="S695" s="40">
        <v>0</v>
      </c>
    </row>
    <row r="696" spans="1:19" outlineLevel="2">
      <c r="A696" s="27" t="s">
        <v>1728</v>
      </c>
      <c r="B696" s="27" t="s">
        <v>1729</v>
      </c>
      <c r="C696" s="27" t="s">
        <v>1734</v>
      </c>
      <c r="D696" s="27" t="s">
        <v>1729</v>
      </c>
      <c r="E696" s="27" t="s">
        <v>578</v>
      </c>
      <c r="F696" s="40">
        <v>169.82292307692299</v>
      </c>
      <c r="G696" s="40">
        <v>0</v>
      </c>
      <c r="H696" s="40">
        <v>0</v>
      </c>
      <c r="I696" s="40">
        <v>0</v>
      </c>
      <c r="J696" s="40">
        <v>0</v>
      </c>
      <c r="K696" s="40">
        <v>0</v>
      </c>
      <c r="L696" s="40">
        <f t="shared" si="27"/>
        <v>0</v>
      </c>
      <c r="M696" s="40">
        <v>0</v>
      </c>
      <c r="N696" s="40">
        <v>0</v>
      </c>
      <c r="O696" s="40">
        <v>169.82292307692299</v>
      </c>
      <c r="P696" s="40">
        <v>0</v>
      </c>
      <c r="Q696" s="40">
        <v>0</v>
      </c>
      <c r="R696" s="40">
        <v>0</v>
      </c>
      <c r="S696" s="40">
        <v>0</v>
      </c>
    </row>
    <row r="697" spans="1:19" outlineLevel="2">
      <c r="A697" s="27" t="s">
        <v>1728</v>
      </c>
      <c r="B697" s="27" t="s">
        <v>1729</v>
      </c>
      <c r="C697" s="27" t="s">
        <v>1735</v>
      </c>
      <c r="D697" s="27" t="s">
        <v>1736</v>
      </c>
      <c r="E697" s="27" t="s">
        <v>552</v>
      </c>
      <c r="F697" s="40">
        <v>-73.253153846153793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L697" s="40">
        <f t="shared" si="27"/>
        <v>0</v>
      </c>
      <c r="M697" s="40">
        <v>0</v>
      </c>
      <c r="N697" s="40">
        <v>0</v>
      </c>
      <c r="O697" s="40">
        <v>0</v>
      </c>
      <c r="P697" s="40">
        <v>0</v>
      </c>
      <c r="Q697" s="40">
        <v>0</v>
      </c>
      <c r="R697" s="40">
        <v>-73.253153846153793</v>
      </c>
      <c r="S697" s="40">
        <v>0</v>
      </c>
    </row>
    <row r="698" spans="1:19" outlineLevel="2">
      <c r="A698" s="27" t="s">
        <v>1728</v>
      </c>
      <c r="B698" s="27" t="s">
        <v>1729</v>
      </c>
      <c r="C698" s="27" t="s">
        <v>1737</v>
      </c>
      <c r="D698" s="27" t="s">
        <v>1738</v>
      </c>
      <c r="E698" s="27" t="s">
        <v>552</v>
      </c>
      <c r="F698" s="40">
        <v>-32.936538461538397</v>
      </c>
      <c r="G698" s="40">
        <v>0</v>
      </c>
      <c r="H698" s="40">
        <v>0</v>
      </c>
      <c r="I698" s="40">
        <v>0</v>
      </c>
      <c r="J698" s="40">
        <v>0</v>
      </c>
      <c r="K698" s="40">
        <v>0</v>
      </c>
      <c r="L698" s="40">
        <f t="shared" si="27"/>
        <v>0</v>
      </c>
      <c r="M698" s="40">
        <v>0</v>
      </c>
      <c r="N698" s="40">
        <v>0</v>
      </c>
      <c r="O698" s="40">
        <v>0</v>
      </c>
      <c r="P698" s="40">
        <v>0</v>
      </c>
      <c r="Q698" s="40">
        <v>0</v>
      </c>
      <c r="R698" s="40">
        <v>-32.936538461538397</v>
      </c>
      <c r="S698" s="40">
        <v>0</v>
      </c>
    </row>
    <row r="699" spans="1:19" outlineLevel="2">
      <c r="A699" s="27" t="s">
        <v>1728</v>
      </c>
      <c r="B699" s="27" t="s">
        <v>1729</v>
      </c>
      <c r="C699" s="27" t="s">
        <v>1739</v>
      </c>
      <c r="D699" s="27" t="s">
        <v>1740</v>
      </c>
      <c r="E699" s="27" t="s">
        <v>552</v>
      </c>
      <c r="F699" s="40">
        <v>-64.730384615384594</v>
      </c>
      <c r="G699" s="40">
        <v>0</v>
      </c>
      <c r="H699" s="40">
        <v>0</v>
      </c>
      <c r="I699" s="40">
        <v>0</v>
      </c>
      <c r="J699" s="40">
        <v>0</v>
      </c>
      <c r="K699" s="40">
        <v>0</v>
      </c>
      <c r="L699" s="40">
        <f t="shared" si="27"/>
        <v>0</v>
      </c>
      <c r="M699" s="40">
        <v>0</v>
      </c>
      <c r="N699" s="40">
        <v>0</v>
      </c>
      <c r="O699" s="40">
        <v>0</v>
      </c>
      <c r="P699" s="40">
        <v>0</v>
      </c>
      <c r="Q699" s="40">
        <v>0</v>
      </c>
      <c r="R699" s="40">
        <v>-64.730384615384594</v>
      </c>
      <c r="S699" s="40">
        <v>0</v>
      </c>
    </row>
    <row r="700" spans="1:19" outlineLevel="2">
      <c r="A700" s="27" t="s">
        <v>1728</v>
      </c>
      <c r="B700" s="27" t="s">
        <v>1729</v>
      </c>
      <c r="C700" s="27" t="s">
        <v>1741</v>
      </c>
      <c r="D700" s="27" t="s">
        <v>1742</v>
      </c>
      <c r="E700" s="27" t="s">
        <v>552</v>
      </c>
      <c r="F700" s="40">
        <v>-19.349846153846102</v>
      </c>
      <c r="G700" s="40">
        <v>0</v>
      </c>
      <c r="H700" s="40">
        <v>0</v>
      </c>
      <c r="I700" s="40">
        <v>0</v>
      </c>
      <c r="J700" s="40">
        <v>0</v>
      </c>
      <c r="K700" s="40">
        <v>0</v>
      </c>
      <c r="L700" s="40">
        <f t="shared" si="27"/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0</v>
      </c>
      <c r="R700" s="40">
        <v>-19.349846153846102</v>
      </c>
      <c r="S700" s="40">
        <v>0</v>
      </c>
    </row>
    <row r="701" spans="1:19" ht="13.5" outlineLevel="1" thickBot="1">
      <c r="A701" s="29" t="s">
        <v>2050</v>
      </c>
      <c r="B701" s="29"/>
      <c r="C701" s="29"/>
      <c r="D701" s="29"/>
      <c r="E701" s="29"/>
      <c r="F701" s="41">
        <f t="shared" ref="F701:S701" si="28">SUBTOTAL(9,F694:F700)</f>
        <v>2843.1945546153797</v>
      </c>
      <c r="G701" s="41">
        <f t="shared" si="28"/>
        <v>0</v>
      </c>
      <c r="H701" s="41">
        <f t="shared" si="28"/>
        <v>0</v>
      </c>
      <c r="I701" s="41">
        <f t="shared" si="28"/>
        <v>0</v>
      </c>
      <c r="J701" s="41">
        <f t="shared" si="28"/>
        <v>0</v>
      </c>
      <c r="K701" s="41">
        <f t="shared" si="28"/>
        <v>0</v>
      </c>
      <c r="L701" s="41">
        <f t="shared" si="28"/>
        <v>0</v>
      </c>
      <c r="M701" s="41">
        <f t="shared" si="28"/>
        <v>0</v>
      </c>
      <c r="N701" s="41">
        <f t="shared" si="28"/>
        <v>0</v>
      </c>
      <c r="O701" s="41">
        <f t="shared" si="28"/>
        <v>169.82292307692299</v>
      </c>
      <c r="P701" s="41">
        <f t="shared" si="28"/>
        <v>0</v>
      </c>
      <c r="Q701" s="41">
        <f t="shared" si="28"/>
        <v>0</v>
      </c>
      <c r="R701" s="41">
        <f t="shared" si="28"/>
        <v>2673.3716315384568</v>
      </c>
      <c r="S701" s="41">
        <f t="shared" si="28"/>
        <v>0</v>
      </c>
    </row>
    <row r="702" spans="1:19" outlineLevel="2">
      <c r="A702" s="28" t="s">
        <v>1743</v>
      </c>
      <c r="B702" s="28" t="s">
        <v>1744</v>
      </c>
      <c r="C702" s="28" t="s">
        <v>1745</v>
      </c>
      <c r="D702" s="28" t="s">
        <v>1746</v>
      </c>
      <c r="E702" s="28" t="s">
        <v>561</v>
      </c>
      <c r="F702" s="42">
        <v>0.39792307692307999</v>
      </c>
      <c r="G702" s="42">
        <v>0</v>
      </c>
      <c r="H702" s="42">
        <v>0</v>
      </c>
      <c r="I702" s="42">
        <v>0</v>
      </c>
      <c r="J702" s="42">
        <v>0</v>
      </c>
      <c r="K702" s="42">
        <v>0</v>
      </c>
      <c r="L702" s="42">
        <f t="shared" si="27"/>
        <v>0</v>
      </c>
      <c r="M702" s="42">
        <v>0</v>
      </c>
      <c r="N702" s="42">
        <v>0.39792307692307999</v>
      </c>
      <c r="O702" s="42">
        <v>0</v>
      </c>
      <c r="P702" s="42">
        <v>0</v>
      </c>
      <c r="Q702" s="42">
        <v>0</v>
      </c>
      <c r="R702" s="42">
        <v>0</v>
      </c>
      <c r="S702" s="42">
        <v>0</v>
      </c>
    </row>
    <row r="703" spans="1:19" outlineLevel="2">
      <c r="A703" s="27" t="s">
        <v>1743</v>
      </c>
      <c r="B703" s="27" t="s">
        <v>1744</v>
      </c>
      <c r="C703" s="27" t="s">
        <v>1747</v>
      </c>
      <c r="D703" s="27" t="s">
        <v>1748</v>
      </c>
      <c r="E703" s="27" t="s">
        <v>561</v>
      </c>
      <c r="F703" s="40">
        <v>7.7286923076920006E-2</v>
      </c>
      <c r="G703" s="40">
        <v>0</v>
      </c>
      <c r="H703" s="40">
        <v>0</v>
      </c>
      <c r="I703" s="40">
        <v>0</v>
      </c>
      <c r="J703" s="40">
        <v>0</v>
      </c>
      <c r="K703" s="40">
        <v>0</v>
      </c>
      <c r="L703" s="40">
        <f t="shared" si="27"/>
        <v>0</v>
      </c>
      <c r="M703" s="40">
        <v>0</v>
      </c>
      <c r="N703" s="40">
        <v>7.7286923076920006E-2</v>
      </c>
      <c r="O703" s="40">
        <v>0</v>
      </c>
      <c r="P703" s="40">
        <v>0</v>
      </c>
      <c r="Q703" s="40">
        <v>0</v>
      </c>
      <c r="R703" s="40">
        <v>0</v>
      </c>
      <c r="S703" s="40">
        <v>0</v>
      </c>
    </row>
    <row r="704" spans="1:19" outlineLevel="2">
      <c r="A704" s="27" t="s">
        <v>1743</v>
      </c>
      <c r="B704" s="27" t="s">
        <v>1744</v>
      </c>
      <c r="C704" s="27" t="s">
        <v>1749</v>
      </c>
      <c r="D704" s="27" t="s">
        <v>1750</v>
      </c>
      <c r="E704" s="27" t="s">
        <v>561</v>
      </c>
      <c r="F704" s="40">
        <v>0.37907692307691998</v>
      </c>
      <c r="G704" s="40">
        <v>0</v>
      </c>
      <c r="H704" s="40">
        <v>0</v>
      </c>
      <c r="I704" s="40">
        <v>0</v>
      </c>
      <c r="J704" s="40">
        <v>0</v>
      </c>
      <c r="K704" s="40">
        <v>0</v>
      </c>
      <c r="L704" s="40">
        <f t="shared" si="27"/>
        <v>0</v>
      </c>
      <c r="M704" s="40">
        <v>0</v>
      </c>
      <c r="N704" s="40">
        <v>0.37907692307691998</v>
      </c>
      <c r="O704" s="40">
        <v>0</v>
      </c>
      <c r="P704" s="40">
        <v>0</v>
      </c>
      <c r="Q704" s="40">
        <v>0</v>
      </c>
      <c r="R704" s="40">
        <v>0</v>
      </c>
      <c r="S704" s="40">
        <v>0</v>
      </c>
    </row>
    <row r="705" spans="1:19" outlineLevel="2">
      <c r="A705" s="27" t="s">
        <v>1743</v>
      </c>
      <c r="B705" s="27" t="s">
        <v>1744</v>
      </c>
      <c r="C705" s="27" t="s">
        <v>1751</v>
      </c>
      <c r="D705" s="27" t="s">
        <v>1752</v>
      </c>
      <c r="E705" s="27" t="s">
        <v>561</v>
      </c>
      <c r="F705" s="40">
        <v>1.18799923076923</v>
      </c>
      <c r="G705" s="40">
        <v>0</v>
      </c>
      <c r="H705" s="40">
        <v>0</v>
      </c>
      <c r="I705" s="40">
        <v>0</v>
      </c>
      <c r="J705" s="40">
        <v>0</v>
      </c>
      <c r="K705" s="40">
        <v>0</v>
      </c>
      <c r="L705" s="40">
        <f t="shared" si="27"/>
        <v>0</v>
      </c>
      <c r="M705" s="40">
        <v>0</v>
      </c>
      <c r="N705" s="40">
        <v>1.18799923076923</v>
      </c>
      <c r="O705" s="40">
        <v>0</v>
      </c>
      <c r="P705" s="40">
        <v>0</v>
      </c>
      <c r="Q705" s="40">
        <v>0</v>
      </c>
      <c r="R705" s="40">
        <v>0</v>
      </c>
      <c r="S705" s="40">
        <v>0</v>
      </c>
    </row>
    <row r="706" spans="1:19" outlineLevel="2">
      <c r="A706" s="27" t="s">
        <v>1743</v>
      </c>
      <c r="B706" s="27" t="s">
        <v>1744</v>
      </c>
      <c r="C706" s="27" t="s">
        <v>1753</v>
      </c>
      <c r="D706" s="27" t="s">
        <v>1754</v>
      </c>
      <c r="E706" s="27" t="s">
        <v>561</v>
      </c>
      <c r="F706" s="40">
        <v>6.1843846153850003E-2</v>
      </c>
      <c r="G706" s="40">
        <v>0</v>
      </c>
      <c r="H706" s="40">
        <v>0</v>
      </c>
      <c r="I706" s="40">
        <v>0</v>
      </c>
      <c r="J706" s="40">
        <v>0</v>
      </c>
      <c r="K706" s="40">
        <v>0</v>
      </c>
      <c r="L706" s="40">
        <f t="shared" si="27"/>
        <v>0</v>
      </c>
      <c r="M706" s="40">
        <v>0</v>
      </c>
      <c r="N706" s="40">
        <v>6.1843846153850003E-2</v>
      </c>
      <c r="O706" s="40">
        <v>0</v>
      </c>
      <c r="P706" s="40">
        <v>0</v>
      </c>
      <c r="Q706" s="40">
        <v>0</v>
      </c>
      <c r="R706" s="40">
        <v>0</v>
      </c>
      <c r="S706" s="40">
        <v>0</v>
      </c>
    </row>
    <row r="707" spans="1:19" outlineLevel="2">
      <c r="A707" s="27" t="s">
        <v>1743</v>
      </c>
      <c r="B707" s="27" t="s">
        <v>1744</v>
      </c>
      <c r="C707" s="27" t="s">
        <v>1755</v>
      </c>
      <c r="D707" s="27" t="s">
        <v>1756</v>
      </c>
      <c r="E707" s="27" t="s">
        <v>561</v>
      </c>
      <c r="F707" s="40">
        <v>0.73135461538461999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f t="shared" si="27"/>
        <v>0</v>
      </c>
      <c r="M707" s="40">
        <v>0</v>
      </c>
      <c r="N707" s="40">
        <v>0.73135461538461999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</row>
    <row r="708" spans="1:19" ht="13.5" outlineLevel="1" thickBot="1">
      <c r="A708" s="29" t="s">
        <v>2051</v>
      </c>
      <c r="B708" s="29"/>
      <c r="C708" s="29"/>
      <c r="D708" s="29"/>
      <c r="E708" s="29"/>
      <c r="F708" s="41">
        <f t="shared" ref="F708:S708" si="29">SUBTOTAL(9,F702:F707)</f>
        <v>2.8354846153846198</v>
      </c>
      <c r="G708" s="41">
        <f t="shared" si="29"/>
        <v>0</v>
      </c>
      <c r="H708" s="41">
        <f t="shared" si="29"/>
        <v>0</v>
      </c>
      <c r="I708" s="41">
        <f t="shared" si="29"/>
        <v>0</v>
      </c>
      <c r="J708" s="41">
        <f t="shared" si="29"/>
        <v>0</v>
      </c>
      <c r="K708" s="41">
        <f t="shared" si="29"/>
        <v>0</v>
      </c>
      <c r="L708" s="41">
        <f t="shared" si="29"/>
        <v>0</v>
      </c>
      <c r="M708" s="41">
        <f t="shared" si="29"/>
        <v>0</v>
      </c>
      <c r="N708" s="41">
        <f t="shared" si="29"/>
        <v>2.8354846153846198</v>
      </c>
      <c r="O708" s="41">
        <f t="shared" si="29"/>
        <v>0</v>
      </c>
      <c r="P708" s="41">
        <f t="shared" si="29"/>
        <v>0</v>
      </c>
      <c r="Q708" s="41">
        <f t="shared" si="29"/>
        <v>0</v>
      </c>
      <c r="R708" s="41">
        <f t="shared" si="29"/>
        <v>0</v>
      </c>
      <c r="S708" s="41">
        <f t="shared" si="29"/>
        <v>0</v>
      </c>
    </row>
    <row r="709" spans="1:19" outlineLevel="2">
      <c r="A709" s="28" t="s">
        <v>1757</v>
      </c>
      <c r="B709" s="28" t="s">
        <v>1758</v>
      </c>
      <c r="C709" s="28" t="s">
        <v>1759</v>
      </c>
      <c r="D709" s="28" t="s">
        <v>1760</v>
      </c>
      <c r="E709" s="28" t="s">
        <v>552</v>
      </c>
      <c r="F709" s="42">
        <v>74.4939392307692</v>
      </c>
      <c r="G709" s="42">
        <v>0</v>
      </c>
      <c r="H709" s="42">
        <v>0</v>
      </c>
      <c r="I709" s="42">
        <v>0</v>
      </c>
      <c r="J709" s="42">
        <v>0</v>
      </c>
      <c r="K709" s="42">
        <v>0</v>
      </c>
      <c r="L709" s="42">
        <f t="shared" si="27"/>
        <v>0</v>
      </c>
      <c r="M709" s="42">
        <v>0</v>
      </c>
      <c r="N709" s="42">
        <v>0</v>
      </c>
      <c r="O709" s="42">
        <v>0</v>
      </c>
      <c r="P709" s="42">
        <v>0</v>
      </c>
      <c r="Q709" s="42">
        <v>0</v>
      </c>
      <c r="R709" s="42">
        <v>74.4939392307692</v>
      </c>
      <c r="S709" s="42">
        <v>0</v>
      </c>
    </row>
    <row r="710" spans="1:19" outlineLevel="2">
      <c r="A710" s="27" t="s">
        <v>1757</v>
      </c>
      <c r="B710" s="27" t="s">
        <v>1758</v>
      </c>
      <c r="C710" s="27" t="s">
        <v>1761</v>
      </c>
      <c r="D710" s="27" t="s">
        <v>1762</v>
      </c>
      <c r="E710" s="27" t="s">
        <v>552</v>
      </c>
      <c r="F710" s="40">
        <v>2491.4671284615301</v>
      </c>
      <c r="G710" s="40">
        <v>0</v>
      </c>
      <c r="H710" s="40">
        <v>0</v>
      </c>
      <c r="I710" s="40">
        <v>0</v>
      </c>
      <c r="J710" s="40">
        <v>0</v>
      </c>
      <c r="K710" s="40">
        <v>0</v>
      </c>
      <c r="L710" s="40">
        <f t="shared" si="27"/>
        <v>0</v>
      </c>
      <c r="M710" s="40">
        <v>0</v>
      </c>
      <c r="N710" s="40">
        <v>0</v>
      </c>
      <c r="O710" s="40">
        <v>0</v>
      </c>
      <c r="P710" s="40">
        <v>0</v>
      </c>
      <c r="Q710" s="40">
        <v>0</v>
      </c>
      <c r="R710" s="40">
        <v>2491.4671284615301</v>
      </c>
      <c r="S710" s="40">
        <v>0</v>
      </c>
    </row>
    <row r="711" spans="1:19" outlineLevel="2">
      <c r="A711" s="27" t="s">
        <v>1757</v>
      </c>
      <c r="B711" s="27" t="s">
        <v>1758</v>
      </c>
      <c r="C711" s="27" t="s">
        <v>1763</v>
      </c>
      <c r="D711" s="27" t="s">
        <v>1764</v>
      </c>
      <c r="E711" s="27" t="s">
        <v>552</v>
      </c>
      <c r="F711" s="40">
        <v>-7.4935123076923098</v>
      </c>
      <c r="G711" s="40">
        <v>0</v>
      </c>
      <c r="H711" s="40">
        <v>0</v>
      </c>
      <c r="I711" s="40">
        <v>0</v>
      </c>
      <c r="J711" s="40">
        <v>0</v>
      </c>
      <c r="K711" s="40">
        <v>0</v>
      </c>
      <c r="L711" s="40">
        <f t="shared" si="27"/>
        <v>0</v>
      </c>
      <c r="M711" s="40">
        <v>0</v>
      </c>
      <c r="N711" s="40">
        <v>0</v>
      </c>
      <c r="O711" s="40">
        <v>0</v>
      </c>
      <c r="P711" s="40">
        <v>0</v>
      </c>
      <c r="Q711" s="40">
        <v>0</v>
      </c>
      <c r="R711" s="40">
        <v>-7.4935123076923098</v>
      </c>
      <c r="S711" s="40">
        <v>0</v>
      </c>
    </row>
    <row r="712" spans="1:19" outlineLevel="2">
      <c r="A712" s="27" t="s">
        <v>1757</v>
      </c>
      <c r="B712" s="27" t="s">
        <v>1758</v>
      </c>
      <c r="C712" s="27" t="s">
        <v>1765</v>
      </c>
      <c r="D712" s="27" t="s">
        <v>1766</v>
      </c>
      <c r="E712" s="27" t="s">
        <v>552</v>
      </c>
      <c r="F712" s="40">
        <v>700.21280769230702</v>
      </c>
      <c r="G712" s="40">
        <v>0</v>
      </c>
      <c r="H712" s="40">
        <v>0</v>
      </c>
      <c r="I712" s="40">
        <v>0</v>
      </c>
      <c r="J712" s="40">
        <v>0</v>
      </c>
      <c r="K712" s="40">
        <v>0</v>
      </c>
      <c r="L712" s="40">
        <f t="shared" si="27"/>
        <v>0</v>
      </c>
      <c r="M712" s="40">
        <v>0</v>
      </c>
      <c r="N712" s="40">
        <v>0</v>
      </c>
      <c r="O712" s="40">
        <v>0</v>
      </c>
      <c r="P712" s="40">
        <v>0</v>
      </c>
      <c r="Q712" s="40">
        <v>0</v>
      </c>
      <c r="R712" s="40">
        <v>700.21280769230702</v>
      </c>
      <c r="S712" s="40">
        <v>0</v>
      </c>
    </row>
    <row r="713" spans="1:19" outlineLevel="2">
      <c r="A713" s="27" t="s">
        <v>1757</v>
      </c>
      <c r="B713" s="27" t="s">
        <v>1758</v>
      </c>
      <c r="C713" s="27" t="s">
        <v>1767</v>
      </c>
      <c r="D713" s="27" t="s">
        <v>1768</v>
      </c>
      <c r="E713" s="27" t="s">
        <v>552</v>
      </c>
      <c r="F713" s="40">
        <v>271.91873769230699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f t="shared" si="27"/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271.91873769230699</v>
      </c>
      <c r="S713" s="40">
        <v>0</v>
      </c>
    </row>
    <row r="714" spans="1:19" outlineLevel="2">
      <c r="A714" s="27" t="s">
        <v>1757</v>
      </c>
      <c r="B714" s="27" t="s">
        <v>1758</v>
      </c>
      <c r="C714" s="27" t="s">
        <v>1769</v>
      </c>
      <c r="D714" s="27" t="s">
        <v>1770</v>
      </c>
      <c r="E714" s="27" t="s">
        <v>552</v>
      </c>
      <c r="F714" s="40">
        <v>57741.460433846099</v>
      </c>
      <c r="G714" s="40">
        <v>0</v>
      </c>
      <c r="H714" s="40">
        <v>0</v>
      </c>
      <c r="I714" s="40">
        <v>0</v>
      </c>
      <c r="J714" s="40">
        <v>0</v>
      </c>
      <c r="K714" s="40">
        <v>0</v>
      </c>
      <c r="L714" s="40">
        <f t="shared" si="27"/>
        <v>0</v>
      </c>
      <c r="M714" s="40">
        <v>0</v>
      </c>
      <c r="N714" s="40">
        <v>0</v>
      </c>
      <c r="O714" s="40">
        <v>0</v>
      </c>
      <c r="P714" s="40">
        <v>0</v>
      </c>
      <c r="Q714" s="40">
        <v>0</v>
      </c>
      <c r="R714" s="40">
        <v>57741.460433846099</v>
      </c>
      <c r="S714" s="40">
        <v>0</v>
      </c>
    </row>
    <row r="715" spans="1:19" outlineLevel="2">
      <c r="A715" s="27" t="s">
        <v>1757</v>
      </c>
      <c r="B715" s="27" t="s">
        <v>1758</v>
      </c>
      <c r="C715" s="27" t="s">
        <v>1771</v>
      </c>
      <c r="D715" s="27" t="s">
        <v>1772</v>
      </c>
      <c r="E715" s="27" t="s">
        <v>552</v>
      </c>
      <c r="F715" s="40">
        <v>202.40696769230701</v>
      </c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40">
        <f t="shared" si="27"/>
        <v>0</v>
      </c>
      <c r="M715" s="40">
        <v>0</v>
      </c>
      <c r="N715" s="40">
        <v>0</v>
      </c>
      <c r="O715" s="40">
        <v>0</v>
      </c>
      <c r="P715" s="40">
        <v>0</v>
      </c>
      <c r="Q715" s="40">
        <v>0</v>
      </c>
      <c r="R715" s="40">
        <v>202.40696769230701</v>
      </c>
      <c r="S715" s="40">
        <v>0</v>
      </c>
    </row>
    <row r="716" spans="1:19" outlineLevel="2">
      <c r="A716" s="27" t="s">
        <v>1757</v>
      </c>
      <c r="B716" s="27" t="s">
        <v>1758</v>
      </c>
      <c r="C716" s="27" t="s">
        <v>1773</v>
      </c>
      <c r="D716" s="27" t="s">
        <v>1774</v>
      </c>
      <c r="E716" s="27" t="s">
        <v>552</v>
      </c>
      <c r="F716" s="40">
        <v>480.76045461538399</v>
      </c>
      <c r="G716" s="40">
        <v>0</v>
      </c>
      <c r="H716" s="40">
        <v>0</v>
      </c>
      <c r="I716" s="40">
        <v>0</v>
      </c>
      <c r="J716" s="40">
        <v>0</v>
      </c>
      <c r="K716" s="40">
        <v>0</v>
      </c>
      <c r="L716" s="40">
        <f t="shared" si="27"/>
        <v>0</v>
      </c>
      <c r="M716" s="40">
        <v>0</v>
      </c>
      <c r="N716" s="40">
        <v>0</v>
      </c>
      <c r="O716" s="40">
        <v>0</v>
      </c>
      <c r="P716" s="40">
        <v>0</v>
      </c>
      <c r="Q716" s="40">
        <v>0</v>
      </c>
      <c r="R716" s="40">
        <v>480.76045461538399</v>
      </c>
      <c r="S716" s="40">
        <v>0</v>
      </c>
    </row>
    <row r="717" spans="1:19" outlineLevel="2">
      <c r="A717" s="27" t="s">
        <v>1757</v>
      </c>
      <c r="B717" s="27" t="s">
        <v>1758</v>
      </c>
      <c r="C717" s="27" t="s">
        <v>1775</v>
      </c>
      <c r="D717" s="27" t="s">
        <v>1776</v>
      </c>
      <c r="E717" s="27" t="s">
        <v>552</v>
      </c>
      <c r="F717" s="40">
        <v>15.1531707692307</v>
      </c>
      <c r="G717" s="40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f t="shared" si="27"/>
        <v>0</v>
      </c>
      <c r="M717" s="40">
        <v>0</v>
      </c>
      <c r="N717" s="40">
        <v>0</v>
      </c>
      <c r="O717" s="40">
        <v>0</v>
      </c>
      <c r="P717" s="40">
        <v>0</v>
      </c>
      <c r="Q717" s="40">
        <v>0</v>
      </c>
      <c r="R717" s="40">
        <v>15.1531707692307</v>
      </c>
      <c r="S717" s="40">
        <v>0</v>
      </c>
    </row>
    <row r="718" spans="1:19" outlineLevel="2">
      <c r="A718" s="27" t="s">
        <v>1757</v>
      </c>
      <c r="B718" s="27" t="s">
        <v>1758</v>
      </c>
      <c r="C718" s="27" t="s">
        <v>1777</v>
      </c>
      <c r="D718" s="27" t="s">
        <v>1778</v>
      </c>
      <c r="E718" s="27" t="s">
        <v>552</v>
      </c>
      <c r="F718" s="40">
        <v>0.16075846153845999</v>
      </c>
      <c r="G718" s="40">
        <v>0</v>
      </c>
      <c r="H718" s="40">
        <v>0</v>
      </c>
      <c r="I718" s="40">
        <v>0</v>
      </c>
      <c r="J718" s="40">
        <v>0</v>
      </c>
      <c r="K718" s="40">
        <v>0</v>
      </c>
      <c r="L718" s="40">
        <f t="shared" si="27"/>
        <v>0</v>
      </c>
      <c r="M718" s="40">
        <v>0</v>
      </c>
      <c r="N718" s="40">
        <v>0</v>
      </c>
      <c r="O718" s="40">
        <v>0</v>
      </c>
      <c r="P718" s="40">
        <v>0</v>
      </c>
      <c r="Q718" s="40">
        <v>0</v>
      </c>
      <c r="R718" s="40">
        <v>0.16075846153845999</v>
      </c>
      <c r="S718" s="40">
        <v>0</v>
      </c>
    </row>
    <row r="719" spans="1:19" outlineLevel="2">
      <c r="A719" s="27" t="s">
        <v>1757</v>
      </c>
      <c r="B719" s="27" t="s">
        <v>1758</v>
      </c>
      <c r="C719" s="27" t="s">
        <v>1779</v>
      </c>
      <c r="D719" s="27" t="s">
        <v>1780</v>
      </c>
      <c r="E719" s="27" t="s">
        <v>552</v>
      </c>
      <c r="F719" s="40">
        <v>1848.99376538461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f t="shared" si="27"/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1848.99376538461</v>
      </c>
      <c r="S719" s="40">
        <v>0</v>
      </c>
    </row>
    <row r="720" spans="1:19" outlineLevel="2">
      <c r="A720" s="27" t="s">
        <v>1757</v>
      </c>
      <c r="B720" s="27" t="s">
        <v>1758</v>
      </c>
      <c r="C720" s="27" t="s">
        <v>1781</v>
      </c>
      <c r="D720" s="27" t="s">
        <v>1782</v>
      </c>
      <c r="E720" s="27" t="s">
        <v>552</v>
      </c>
      <c r="F720" s="40">
        <v>711.92566923076902</v>
      </c>
      <c r="G720" s="40">
        <v>0</v>
      </c>
      <c r="H720" s="40">
        <v>0</v>
      </c>
      <c r="I720" s="40">
        <v>0</v>
      </c>
      <c r="J720" s="40">
        <v>0</v>
      </c>
      <c r="K720" s="40">
        <v>0</v>
      </c>
      <c r="L720" s="40">
        <f t="shared" si="27"/>
        <v>0</v>
      </c>
      <c r="M720" s="40">
        <v>0</v>
      </c>
      <c r="N720" s="40">
        <v>0</v>
      </c>
      <c r="O720" s="40">
        <v>0</v>
      </c>
      <c r="P720" s="40">
        <v>0</v>
      </c>
      <c r="Q720" s="40">
        <v>0</v>
      </c>
      <c r="R720" s="40">
        <v>711.92566923076902</v>
      </c>
      <c r="S720" s="40">
        <v>0</v>
      </c>
    </row>
    <row r="721" spans="1:19" outlineLevel="2">
      <c r="A721" s="27" t="s">
        <v>1757</v>
      </c>
      <c r="B721" s="27" t="s">
        <v>1758</v>
      </c>
      <c r="C721" s="27" t="s">
        <v>1783</v>
      </c>
      <c r="D721" s="27" t="s">
        <v>1784</v>
      </c>
      <c r="E721" s="27" t="s">
        <v>552</v>
      </c>
      <c r="F721" s="40">
        <v>-35.387104615384601</v>
      </c>
      <c r="G721" s="40">
        <v>0</v>
      </c>
      <c r="H721" s="40">
        <v>0</v>
      </c>
      <c r="I721" s="40">
        <v>0</v>
      </c>
      <c r="J721" s="40">
        <v>0</v>
      </c>
      <c r="K721" s="40">
        <v>0</v>
      </c>
      <c r="L721" s="40">
        <f t="shared" si="27"/>
        <v>0</v>
      </c>
      <c r="M721" s="40">
        <v>0</v>
      </c>
      <c r="N721" s="40">
        <v>0</v>
      </c>
      <c r="O721" s="40">
        <v>0</v>
      </c>
      <c r="P721" s="40">
        <v>0</v>
      </c>
      <c r="Q721" s="40">
        <v>0</v>
      </c>
      <c r="R721" s="40">
        <v>-35.387104615384601</v>
      </c>
      <c r="S721" s="40">
        <v>0</v>
      </c>
    </row>
    <row r="722" spans="1:19" outlineLevel="2">
      <c r="A722" s="27" t="s">
        <v>1757</v>
      </c>
      <c r="B722" s="27" t="s">
        <v>1758</v>
      </c>
      <c r="C722" s="27" t="s">
        <v>1785</v>
      </c>
      <c r="D722" s="27" t="s">
        <v>1786</v>
      </c>
      <c r="E722" s="27" t="s">
        <v>552</v>
      </c>
      <c r="F722" s="40">
        <v>-2491.4671284615301</v>
      </c>
      <c r="G722" s="40">
        <v>0</v>
      </c>
      <c r="H722" s="40">
        <v>0</v>
      </c>
      <c r="I722" s="40">
        <v>0</v>
      </c>
      <c r="J722" s="40">
        <v>0</v>
      </c>
      <c r="K722" s="40">
        <v>0</v>
      </c>
      <c r="L722" s="40">
        <f t="shared" si="27"/>
        <v>0</v>
      </c>
      <c r="M722" s="40">
        <v>0</v>
      </c>
      <c r="N722" s="40">
        <v>0</v>
      </c>
      <c r="O722" s="40">
        <v>0</v>
      </c>
      <c r="P722" s="40">
        <v>0</v>
      </c>
      <c r="Q722" s="40">
        <v>0</v>
      </c>
      <c r="R722" s="40">
        <v>-2491.4671284615301</v>
      </c>
      <c r="S722" s="40">
        <v>0</v>
      </c>
    </row>
    <row r="723" spans="1:19" outlineLevel="2">
      <c r="A723" s="27" t="s">
        <v>1757</v>
      </c>
      <c r="B723" s="27" t="s">
        <v>1758</v>
      </c>
      <c r="C723" s="27" t="s">
        <v>1787</v>
      </c>
      <c r="D723" s="27" t="s">
        <v>1788</v>
      </c>
      <c r="E723" s="27" t="s">
        <v>552</v>
      </c>
      <c r="F723" s="40">
        <v>10917.9471784615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f t="shared" si="27"/>
        <v>0</v>
      </c>
      <c r="M723" s="40">
        <v>0</v>
      </c>
      <c r="N723" s="40">
        <v>0</v>
      </c>
      <c r="O723" s="40">
        <v>0</v>
      </c>
      <c r="P723" s="40">
        <v>0</v>
      </c>
      <c r="Q723" s="40">
        <v>0</v>
      </c>
      <c r="R723" s="40">
        <v>10917.9471784615</v>
      </c>
      <c r="S723" s="40">
        <v>0</v>
      </c>
    </row>
    <row r="724" spans="1:19" outlineLevel="2">
      <c r="A724" s="27" t="s">
        <v>1757</v>
      </c>
      <c r="B724" s="27" t="s">
        <v>1758</v>
      </c>
      <c r="C724" s="27" t="s">
        <v>1789</v>
      </c>
      <c r="D724" s="27" t="s">
        <v>1790</v>
      </c>
      <c r="E724" s="27" t="s">
        <v>552</v>
      </c>
      <c r="F724" s="40">
        <v>-526.25377230769197</v>
      </c>
      <c r="G724" s="40">
        <v>0</v>
      </c>
      <c r="H724" s="40">
        <v>0</v>
      </c>
      <c r="I724" s="40">
        <v>0</v>
      </c>
      <c r="J724" s="40">
        <v>0</v>
      </c>
      <c r="K724" s="40">
        <v>0</v>
      </c>
      <c r="L724" s="40">
        <f t="shared" si="27"/>
        <v>0</v>
      </c>
      <c r="M724" s="40">
        <v>0</v>
      </c>
      <c r="N724" s="40">
        <v>0</v>
      </c>
      <c r="O724" s="40">
        <v>0</v>
      </c>
      <c r="P724" s="40">
        <v>0</v>
      </c>
      <c r="Q724" s="40">
        <v>0</v>
      </c>
      <c r="R724" s="40">
        <v>-526.25377230769197</v>
      </c>
      <c r="S724" s="40">
        <v>0</v>
      </c>
    </row>
    <row r="725" spans="1:19" outlineLevel="2">
      <c r="A725" s="27" t="s">
        <v>1757</v>
      </c>
      <c r="B725" s="27" t="s">
        <v>1758</v>
      </c>
      <c r="C725" s="27" t="s">
        <v>1791</v>
      </c>
      <c r="D725" s="27" t="s">
        <v>1792</v>
      </c>
      <c r="E725" s="27" t="s">
        <v>564</v>
      </c>
      <c r="F725" s="40">
        <v>3.2283730769230798</v>
      </c>
      <c r="G725" s="40">
        <v>3.2283730769230798</v>
      </c>
      <c r="H725" s="40">
        <v>0</v>
      </c>
      <c r="I725" s="40">
        <v>0</v>
      </c>
      <c r="J725" s="40">
        <v>0</v>
      </c>
      <c r="K725" s="40">
        <v>0</v>
      </c>
      <c r="L725" s="40">
        <f t="shared" si="27"/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</row>
    <row r="726" spans="1:19" outlineLevel="2">
      <c r="A726" s="27" t="s">
        <v>1757</v>
      </c>
      <c r="B726" s="27" t="s">
        <v>1758</v>
      </c>
      <c r="C726" s="27" t="s">
        <v>1793</v>
      </c>
      <c r="D726" s="27" t="s">
        <v>1794</v>
      </c>
      <c r="E726" s="27" t="s">
        <v>578</v>
      </c>
      <c r="F726" s="40">
        <v>197.30546000000001</v>
      </c>
      <c r="G726" s="40">
        <v>0</v>
      </c>
      <c r="H726" s="40">
        <v>0</v>
      </c>
      <c r="I726" s="40">
        <v>0</v>
      </c>
      <c r="J726" s="40">
        <v>0</v>
      </c>
      <c r="K726" s="40">
        <v>0</v>
      </c>
      <c r="L726" s="40">
        <f t="shared" si="27"/>
        <v>0</v>
      </c>
      <c r="M726" s="40">
        <v>0</v>
      </c>
      <c r="N726" s="40">
        <v>0</v>
      </c>
      <c r="O726" s="40">
        <v>197.30546000000001</v>
      </c>
      <c r="P726" s="40">
        <v>0</v>
      </c>
      <c r="Q726" s="40">
        <v>0</v>
      </c>
      <c r="R726" s="40">
        <v>0</v>
      </c>
      <c r="S726" s="40">
        <v>0</v>
      </c>
    </row>
    <row r="727" spans="1:19" outlineLevel="2">
      <c r="A727" s="27" t="s">
        <v>1757</v>
      </c>
      <c r="B727" s="27" t="s">
        <v>1758</v>
      </c>
      <c r="C727" s="27" t="s">
        <v>1795</v>
      </c>
      <c r="D727" s="27" t="s">
        <v>1796</v>
      </c>
      <c r="E727" s="27" t="s">
        <v>553</v>
      </c>
      <c r="F727" s="40">
        <v>354.91161</v>
      </c>
      <c r="G727" s="40">
        <v>0</v>
      </c>
      <c r="H727" s="40">
        <v>0</v>
      </c>
      <c r="I727" s="40">
        <v>354.91161</v>
      </c>
      <c r="J727" s="40">
        <v>0</v>
      </c>
      <c r="K727" s="40">
        <v>0</v>
      </c>
      <c r="L727" s="40">
        <f t="shared" si="27"/>
        <v>0</v>
      </c>
      <c r="M727" s="40">
        <v>0</v>
      </c>
      <c r="N727" s="40">
        <v>0</v>
      </c>
      <c r="O727" s="40">
        <v>0</v>
      </c>
      <c r="P727" s="40">
        <v>0</v>
      </c>
      <c r="Q727" s="40">
        <v>0</v>
      </c>
      <c r="R727" s="40">
        <v>0</v>
      </c>
      <c r="S727" s="40">
        <v>0</v>
      </c>
    </row>
    <row r="728" spans="1:19" outlineLevel="2">
      <c r="A728" s="27" t="s">
        <v>1757</v>
      </c>
      <c r="B728" s="27" t="s">
        <v>1758</v>
      </c>
      <c r="C728" s="27" t="s">
        <v>1797</v>
      </c>
      <c r="D728" s="27" t="s">
        <v>1798</v>
      </c>
      <c r="E728" s="27" t="s">
        <v>552</v>
      </c>
      <c r="F728" s="40">
        <v>-74.4939392307692</v>
      </c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40">
        <f t="shared" si="27"/>
        <v>0</v>
      </c>
      <c r="M728" s="40">
        <v>0</v>
      </c>
      <c r="N728" s="40">
        <v>0</v>
      </c>
      <c r="O728" s="40">
        <v>0</v>
      </c>
      <c r="P728" s="40">
        <v>0</v>
      </c>
      <c r="Q728" s="40">
        <v>0</v>
      </c>
      <c r="R728" s="40">
        <v>-74.4939392307692</v>
      </c>
      <c r="S728" s="40">
        <v>0</v>
      </c>
    </row>
    <row r="729" spans="1:19" outlineLevel="2">
      <c r="A729" s="27" t="s">
        <v>1757</v>
      </c>
      <c r="B729" s="27" t="s">
        <v>1758</v>
      </c>
      <c r="C729" s="27" t="s">
        <v>1799</v>
      </c>
      <c r="D729" s="27" t="s">
        <v>1800</v>
      </c>
      <c r="E729" s="27" t="s">
        <v>560</v>
      </c>
      <c r="F729" s="40">
        <v>9.9999999999999998E-13</v>
      </c>
      <c r="G729" s="40">
        <v>2.1912247493094054E-14</v>
      </c>
      <c r="H729" s="40">
        <v>2.725839071681498E-13</v>
      </c>
      <c r="I729" s="40">
        <v>7.6707541056264403E-14</v>
      </c>
      <c r="J729" s="40">
        <v>0</v>
      </c>
      <c r="K729" s="40">
        <v>0</v>
      </c>
      <c r="L729" s="40">
        <f t="shared" si="27"/>
        <v>1.4629476288813178E-13</v>
      </c>
      <c r="M729" s="40">
        <v>1.1698801747317135E-13</v>
      </c>
      <c r="N729" s="40">
        <v>4.2470285037791252E-13</v>
      </c>
      <c r="O729" s="40">
        <v>5.5035444341704193E-14</v>
      </c>
      <c r="P729" s="40">
        <v>2.930674541496044E-14</v>
      </c>
      <c r="Q729" s="40">
        <v>2.7632466747433385E-15</v>
      </c>
      <c r="R729" s="40">
        <v>0</v>
      </c>
      <c r="S729" s="40">
        <v>0</v>
      </c>
    </row>
    <row r="730" spans="1:19" outlineLevel="2">
      <c r="A730" s="27" t="s">
        <v>1757</v>
      </c>
      <c r="B730" s="27" t="s">
        <v>1758</v>
      </c>
      <c r="C730" s="27" t="s">
        <v>1801</v>
      </c>
      <c r="D730" s="27" t="s">
        <v>1802</v>
      </c>
      <c r="E730" s="27" t="s">
        <v>552</v>
      </c>
      <c r="F730" s="40">
        <v>960.46276</v>
      </c>
      <c r="G730" s="40">
        <v>0</v>
      </c>
      <c r="H730" s="40">
        <v>0</v>
      </c>
      <c r="I730" s="40">
        <v>0</v>
      </c>
      <c r="J730" s="40">
        <v>0</v>
      </c>
      <c r="K730" s="40">
        <v>0</v>
      </c>
      <c r="L730" s="40">
        <f t="shared" si="27"/>
        <v>0</v>
      </c>
      <c r="M730" s="40">
        <v>0</v>
      </c>
      <c r="N730" s="40">
        <v>0</v>
      </c>
      <c r="O730" s="40">
        <v>0</v>
      </c>
      <c r="P730" s="40">
        <v>0</v>
      </c>
      <c r="Q730" s="40">
        <v>0</v>
      </c>
      <c r="R730" s="40">
        <v>960.46276</v>
      </c>
      <c r="S730" s="40">
        <v>0</v>
      </c>
    </row>
    <row r="731" spans="1:19" outlineLevel="2">
      <c r="A731" s="27" t="s">
        <v>1757</v>
      </c>
      <c r="B731" s="27" t="s">
        <v>1758</v>
      </c>
      <c r="C731" s="27" t="s">
        <v>1803</v>
      </c>
      <c r="D731" s="27" t="s">
        <v>1804</v>
      </c>
      <c r="E731" s="27" t="s">
        <v>552</v>
      </c>
      <c r="F731" s="40">
        <v>-271.91873769230699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f t="shared" si="27"/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-271.91873769230699</v>
      </c>
      <c r="S731" s="40">
        <v>0</v>
      </c>
    </row>
    <row r="732" spans="1:19" outlineLevel="2">
      <c r="A732" s="27" t="s">
        <v>1757</v>
      </c>
      <c r="B732" s="27" t="s">
        <v>1758</v>
      </c>
      <c r="C732" s="27" t="s">
        <v>1805</v>
      </c>
      <c r="D732" s="27" t="s">
        <v>1806</v>
      </c>
      <c r="E732" s="27" t="s">
        <v>1807</v>
      </c>
      <c r="F732" s="40">
        <v>5144.4480999999996</v>
      </c>
      <c r="G732" s="40">
        <v>81.099821356156809</v>
      </c>
      <c r="H732" s="40">
        <v>1343.7975219651103</v>
      </c>
      <c r="I732" s="40">
        <v>405.75536700269845</v>
      </c>
      <c r="J732" s="40">
        <v>0</v>
      </c>
      <c r="K732" s="40">
        <v>0</v>
      </c>
      <c r="L732" s="40">
        <f t="shared" si="27"/>
        <v>824.52885141402021</v>
      </c>
      <c r="M732" s="40">
        <v>650.05411965536496</v>
      </c>
      <c r="N732" s="40">
        <v>2201.3629403957179</v>
      </c>
      <c r="O732" s="40">
        <v>287.90359786629551</v>
      </c>
      <c r="P732" s="40">
        <v>174.47473175865531</v>
      </c>
      <c r="Q732" s="40">
        <v>0</v>
      </c>
      <c r="R732" s="40">
        <v>0</v>
      </c>
      <c r="S732" s="40">
        <v>0</v>
      </c>
    </row>
    <row r="733" spans="1:19" outlineLevel="2">
      <c r="A733" s="27" t="s">
        <v>1757</v>
      </c>
      <c r="B733" s="27" t="s">
        <v>1758</v>
      </c>
      <c r="C733" s="27" t="s">
        <v>1808</v>
      </c>
      <c r="D733" s="27" t="s">
        <v>1809</v>
      </c>
      <c r="E733" s="27" t="s">
        <v>610</v>
      </c>
      <c r="F733" s="40"/>
      <c r="G733" s="40">
        <v>0</v>
      </c>
      <c r="H733" s="40">
        <v>0</v>
      </c>
      <c r="I733" s="40">
        <v>0</v>
      </c>
      <c r="J733" s="40">
        <v>0</v>
      </c>
      <c r="K733" s="40">
        <v>0</v>
      </c>
      <c r="L733" s="40">
        <f t="shared" si="27"/>
        <v>0</v>
      </c>
      <c r="M733" s="40">
        <v>0</v>
      </c>
      <c r="N733" s="40">
        <v>0</v>
      </c>
      <c r="O733" s="40">
        <v>0</v>
      </c>
      <c r="P733" s="40">
        <v>0</v>
      </c>
      <c r="Q733" s="40">
        <v>0</v>
      </c>
      <c r="R733" s="40">
        <v>0</v>
      </c>
      <c r="S733" s="40">
        <v>0</v>
      </c>
    </row>
    <row r="734" spans="1:19" outlineLevel="2">
      <c r="A734" s="27" t="s">
        <v>1757</v>
      </c>
      <c r="B734" s="27" t="s">
        <v>1758</v>
      </c>
      <c r="C734" s="27" t="s">
        <v>1808</v>
      </c>
      <c r="D734" s="27" t="s">
        <v>1809</v>
      </c>
      <c r="E734" s="27" t="s">
        <v>553</v>
      </c>
      <c r="F734" s="40">
        <v>421.88274000000001</v>
      </c>
      <c r="G734" s="40">
        <v>0</v>
      </c>
      <c r="H734" s="40">
        <v>0</v>
      </c>
      <c r="I734" s="40">
        <v>421.88274000000001</v>
      </c>
      <c r="J734" s="40">
        <v>0</v>
      </c>
      <c r="K734" s="40">
        <v>0</v>
      </c>
      <c r="L734" s="40">
        <f t="shared" si="27"/>
        <v>0</v>
      </c>
      <c r="M734" s="40">
        <v>0</v>
      </c>
      <c r="N734" s="40">
        <v>0</v>
      </c>
      <c r="O734" s="40">
        <v>0</v>
      </c>
      <c r="P734" s="40">
        <v>0</v>
      </c>
      <c r="Q734" s="40">
        <v>0</v>
      </c>
      <c r="R734" s="40">
        <v>0</v>
      </c>
      <c r="S734" s="40">
        <v>0</v>
      </c>
    </row>
    <row r="735" spans="1:19" outlineLevel="2">
      <c r="A735" s="27" t="s">
        <v>1757</v>
      </c>
      <c r="B735" s="27" t="s">
        <v>1758</v>
      </c>
      <c r="C735" s="27" t="s">
        <v>608</v>
      </c>
      <c r="D735" s="27" t="s">
        <v>1810</v>
      </c>
      <c r="E735" s="27" t="s">
        <v>610</v>
      </c>
      <c r="F735" s="40">
        <v>-4.3700000000000002E-12</v>
      </c>
      <c r="G735" s="40">
        <v>-6.5308613039498106E-14</v>
      </c>
      <c r="H735" s="40">
        <v>-1.0827908364966329E-12</v>
      </c>
      <c r="I735" s="40">
        <v>-3.2645793733836119E-13</v>
      </c>
      <c r="J735" s="40">
        <v>0</v>
      </c>
      <c r="K735" s="40">
        <v>0</v>
      </c>
      <c r="L735" s="40">
        <f t="shared" si="27"/>
        <v>-7.699548371034674E-13</v>
      </c>
      <c r="M735" s="40">
        <v>-6.0052152798826683E-13</v>
      </c>
      <c r="N735" s="40">
        <v>-1.834164280783459E-12</v>
      </c>
      <c r="O735" s="40">
        <v>-2.7425457315125667E-13</v>
      </c>
      <c r="P735" s="40">
        <v>-1.6943330911520052E-13</v>
      </c>
      <c r="Q735" s="40">
        <v>-1.7068922087324761E-14</v>
      </c>
      <c r="R735" s="40">
        <v>0</v>
      </c>
      <c r="S735" s="40">
        <v>0</v>
      </c>
    </row>
    <row r="736" spans="1:19" outlineLevel="2">
      <c r="A736" s="27" t="s">
        <v>1757</v>
      </c>
      <c r="B736" s="27" t="s">
        <v>1758</v>
      </c>
      <c r="C736" s="27" t="s">
        <v>611</v>
      </c>
      <c r="D736" s="27" t="s">
        <v>612</v>
      </c>
      <c r="E736" s="27" t="s">
        <v>610</v>
      </c>
      <c r="F736" s="40">
        <v>-4.3999999999999999E-13</v>
      </c>
      <c r="G736" s="40">
        <v>-6.5756955920776119E-15</v>
      </c>
      <c r="H736" s="40">
        <v>-1.0902241832002709E-13</v>
      </c>
      <c r="I736" s="40">
        <v>-3.2869906734297234E-14</v>
      </c>
      <c r="J736" s="40">
        <v>0</v>
      </c>
      <c r="K736" s="40">
        <v>0</v>
      </c>
      <c r="L736" s="40">
        <f t="shared" si="27"/>
        <v>-7.7524056825063079E-14</v>
      </c>
      <c r="M736" s="40">
        <v>-6.0464410140695062E-14</v>
      </c>
      <c r="N736" s="40">
        <v>-1.846755797585176E-13</v>
      </c>
      <c r="O736" s="40">
        <v>-2.7613732765801588E-14</v>
      </c>
      <c r="P736" s="40">
        <v>-1.7059646684368014E-14</v>
      </c>
      <c r="Q736" s="40">
        <v>-1.7186100042157655E-15</v>
      </c>
      <c r="R736" s="40">
        <v>0</v>
      </c>
      <c r="S736" s="40">
        <v>0</v>
      </c>
    </row>
    <row r="737" spans="1:19" outlineLevel="2">
      <c r="A737" s="27" t="s">
        <v>1757</v>
      </c>
      <c r="B737" s="27" t="s">
        <v>1758</v>
      </c>
      <c r="C737" s="27" t="s">
        <v>1811</v>
      </c>
      <c r="D737" s="27" t="s">
        <v>1812</v>
      </c>
      <c r="E737" s="27" t="s">
        <v>568</v>
      </c>
      <c r="F737" s="40">
        <v>65.783707692307601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f t="shared" si="27"/>
        <v>65.783707692307601</v>
      </c>
      <c r="M737" s="40">
        <v>0</v>
      </c>
      <c r="N737" s="40">
        <v>0</v>
      </c>
      <c r="O737" s="40">
        <v>0</v>
      </c>
      <c r="P737" s="40">
        <v>65.783707692307601</v>
      </c>
      <c r="Q737" s="40">
        <v>0</v>
      </c>
      <c r="R737" s="40">
        <v>0</v>
      </c>
      <c r="S737" s="40">
        <v>0</v>
      </c>
    </row>
    <row r="738" spans="1:19" outlineLevel="2">
      <c r="A738" s="27" t="s">
        <v>1757</v>
      </c>
      <c r="B738" s="27" t="s">
        <v>1758</v>
      </c>
      <c r="C738" s="27" t="s">
        <v>1813</v>
      </c>
      <c r="D738" s="27" t="s">
        <v>1814</v>
      </c>
      <c r="E738" s="27" t="s">
        <v>552</v>
      </c>
      <c r="F738" s="40">
        <v>3.68548307692308</v>
      </c>
      <c r="G738" s="40">
        <v>0</v>
      </c>
      <c r="H738" s="40">
        <v>0</v>
      </c>
      <c r="I738" s="40">
        <v>0</v>
      </c>
      <c r="J738" s="40">
        <v>0</v>
      </c>
      <c r="K738" s="40">
        <v>0</v>
      </c>
      <c r="L738" s="40">
        <f t="shared" si="27"/>
        <v>0</v>
      </c>
      <c r="M738" s="40">
        <v>0</v>
      </c>
      <c r="N738" s="40">
        <v>0</v>
      </c>
      <c r="O738" s="40">
        <v>0</v>
      </c>
      <c r="P738" s="40">
        <v>0</v>
      </c>
      <c r="Q738" s="40">
        <v>0</v>
      </c>
      <c r="R738" s="40">
        <v>3.68548307692308</v>
      </c>
      <c r="S738" s="40">
        <v>0</v>
      </c>
    </row>
    <row r="739" spans="1:19" outlineLevel="2">
      <c r="A739" s="27" t="s">
        <v>1757</v>
      </c>
      <c r="B739" s="27" t="s">
        <v>1758</v>
      </c>
      <c r="C739" s="27" t="s">
        <v>1815</v>
      </c>
      <c r="D739" s="27" t="s">
        <v>1816</v>
      </c>
      <c r="E739" s="27" t="s">
        <v>552</v>
      </c>
      <c r="F739" s="40">
        <v>139.636615384615</v>
      </c>
      <c r="G739" s="40">
        <v>0</v>
      </c>
      <c r="H739" s="40">
        <v>0</v>
      </c>
      <c r="I739" s="40">
        <v>0</v>
      </c>
      <c r="J739" s="40">
        <v>0</v>
      </c>
      <c r="K739" s="40">
        <v>0</v>
      </c>
      <c r="L739" s="40">
        <f t="shared" si="27"/>
        <v>0</v>
      </c>
      <c r="M739" s="40">
        <v>0</v>
      </c>
      <c r="N739" s="40">
        <v>0</v>
      </c>
      <c r="O739" s="40">
        <v>0</v>
      </c>
      <c r="P739" s="40">
        <v>0</v>
      </c>
      <c r="Q739" s="40">
        <v>0</v>
      </c>
      <c r="R739" s="40">
        <v>139.636615384615</v>
      </c>
      <c r="S739" s="40">
        <v>0</v>
      </c>
    </row>
    <row r="740" spans="1:19" outlineLevel="2">
      <c r="A740" s="27" t="s">
        <v>1757</v>
      </c>
      <c r="B740" s="27" t="s">
        <v>1758</v>
      </c>
      <c r="C740" s="27" t="s">
        <v>1817</v>
      </c>
      <c r="D740" s="27" t="s">
        <v>1818</v>
      </c>
      <c r="E740" s="27" t="s">
        <v>552</v>
      </c>
      <c r="F740" s="40">
        <v>428.95776923076897</v>
      </c>
      <c r="G740" s="40">
        <v>0</v>
      </c>
      <c r="H740" s="40">
        <v>0</v>
      </c>
      <c r="I740" s="40">
        <v>0</v>
      </c>
      <c r="J740" s="40">
        <v>0</v>
      </c>
      <c r="K740" s="40">
        <v>0</v>
      </c>
      <c r="L740" s="40">
        <f t="shared" si="27"/>
        <v>0</v>
      </c>
      <c r="M740" s="40">
        <v>0</v>
      </c>
      <c r="N740" s="40">
        <v>0</v>
      </c>
      <c r="O740" s="40">
        <v>0</v>
      </c>
      <c r="P740" s="40">
        <v>0</v>
      </c>
      <c r="Q740" s="40">
        <v>0</v>
      </c>
      <c r="R740" s="40">
        <v>428.95776923076897</v>
      </c>
      <c r="S740" s="40">
        <v>0</v>
      </c>
    </row>
    <row r="741" spans="1:19" outlineLevel="2">
      <c r="A741" s="27" t="s">
        <v>1757</v>
      </c>
      <c r="B741" s="27" t="s">
        <v>1758</v>
      </c>
      <c r="C741" s="27" t="s">
        <v>1819</v>
      </c>
      <c r="D741" s="27" t="s">
        <v>1820</v>
      </c>
      <c r="E741" s="27" t="s">
        <v>552</v>
      </c>
      <c r="F741" s="40">
        <v>4391.3134615384597</v>
      </c>
      <c r="G741" s="40">
        <v>0</v>
      </c>
      <c r="H741" s="40">
        <v>0</v>
      </c>
      <c r="I741" s="40">
        <v>0</v>
      </c>
      <c r="J741" s="40">
        <v>0</v>
      </c>
      <c r="K741" s="40">
        <v>0</v>
      </c>
      <c r="L741" s="40">
        <f t="shared" si="27"/>
        <v>0</v>
      </c>
      <c r="M741" s="40">
        <v>0</v>
      </c>
      <c r="N741" s="40">
        <v>0</v>
      </c>
      <c r="O741" s="40">
        <v>0</v>
      </c>
      <c r="P741" s="40">
        <v>0</v>
      </c>
      <c r="Q741" s="40">
        <v>0</v>
      </c>
      <c r="R741" s="40">
        <v>4391.3134615384597</v>
      </c>
      <c r="S741" s="40">
        <v>0</v>
      </c>
    </row>
    <row r="742" spans="1:19" outlineLevel="2">
      <c r="A742" s="27" t="s">
        <v>1757</v>
      </c>
      <c r="B742" s="27" t="s">
        <v>1758</v>
      </c>
      <c r="C742" s="27" t="s">
        <v>1821</v>
      </c>
      <c r="D742" s="27" t="s">
        <v>1822</v>
      </c>
      <c r="E742" s="27" t="s">
        <v>552</v>
      </c>
      <c r="F742" s="40">
        <v>2894.5809061538398</v>
      </c>
      <c r="G742" s="40">
        <v>0</v>
      </c>
      <c r="H742" s="40">
        <v>0</v>
      </c>
      <c r="I742" s="40">
        <v>0</v>
      </c>
      <c r="J742" s="40">
        <v>0</v>
      </c>
      <c r="K742" s="40">
        <v>0</v>
      </c>
      <c r="L742" s="40">
        <f t="shared" si="27"/>
        <v>0</v>
      </c>
      <c r="M742" s="40">
        <v>0</v>
      </c>
      <c r="N742" s="40">
        <v>0</v>
      </c>
      <c r="O742" s="40">
        <v>0</v>
      </c>
      <c r="P742" s="40">
        <v>0</v>
      </c>
      <c r="Q742" s="40">
        <v>0</v>
      </c>
      <c r="R742" s="40">
        <v>2894.5809061538398</v>
      </c>
      <c r="S742" s="40">
        <v>0</v>
      </c>
    </row>
    <row r="743" spans="1:19" outlineLevel="2">
      <c r="A743" s="27" t="s">
        <v>1757</v>
      </c>
      <c r="B743" s="27" t="s">
        <v>1758</v>
      </c>
      <c r="C743" s="27" t="s">
        <v>1823</v>
      </c>
      <c r="D743" s="27" t="s">
        <v>1824</v>
      </c>
      <c r="E743" s="27" t="s">
        <v>552</v>
      </c>
      <c r="F743" s="40">
        <v>1169.99346153846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f t="shared" si="27"/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1169.99346153846</v>
      </c>
      <c r="S743" s="40">
        <v>0</v>
      </c>
    </row>
    <row r="744" spans="1:19" outlineLevel="2">
      <c r="A744" s="27" t="s">
        <v>1757</v>
      </c>
      <c r="B744" s="27" t="s">
        <v>1758</v>
      </c>
      <c r="C744" s="27" t="s">
        <v>1825</v>
      </c>
      <c r="D744" s="27" t="s">
        <v>1826</v>
      </c>
      <c r="E744" s="27" t="s">
        <v>552</v>
      </c>
      <c r="F744" s="40">
        <v>-0.16075846153845999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f t="shared" si="27"/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0</v>
      </c>
      <c r="R744" s="40">
        <v>-0.16075846153845999</v>
      </c>
      <c r="S744" s="40">
        <v>0</v>
      </c>
    </row>
    <row r="745" spans="1:19" outlineLevel="2">
      <c r="A745" s="27" t="s">
        <v>1757</v>
      </c>
      <c r="B745" s="27" t="s">
        <v>1758</v>
      </c>
      <c r="C745" s="27" t="s">
        <v>1827</v>
      </c>
      <c r="D745" s="27" t="s">
        <v>1828</v>
      </c>
      <c r="E745" s="27" t="s">
        <v>552</v>
      </c>
      <c r="F745" s="40">
        <v>-480.76045461538399</v>
      </c>
      <c r="G745" s="40">
        <v>0</v>
      </c>
      <c r="H745" s="40">
        <v>0</v>
      </c>
      <c r="I745" s="40">
        <v>0</v>
      </c>
      <c r="J745" s="40">
        <v>0</v>
      </c>
      <c r="K745" s="40">
        <v>0</v>
      </c>
      <c r="L745" s="40">
        <f t="shared" si="27"/>
        <v>0</v>
      </c>
      <c r="M745" s="40">
        <v>0</v>
      </c>
      <c r="N745" s="40">
        <v>0</v>
      </c>
      <c r="O745" s="40">
        <v>0</v>
      </c>
      <c r="P745" s="40">
        <v>0</v>
      </c>
      <c r="Q745" s="40">
        <v>0</v>
      </c>
      <c r="R745" s="40">
        <v>-480.76045461538399</v>
      </c>
      <c r="S745" s="40">
        <v>0</v>
      </c>
    </row>
    <row r="746" spans="1:19" outlineLevel="2">
      <c r="A746" s="27" t="s">
        <v>1757</v>
      </c>
      <c r="B746" s="27" t="s">
        <v>1758</v>
      </c>
      <c r="C746" s="27" t="s">
        <v>1829</v>
      </c>
      <c r="D746" s="27" t="s">
        <v>1830</v>
      </c>
      <c r="E746" s="27" t="s">
        <v>552</v>
      </c>
      <c r="F746" s="40">
        <v>3.0090576923076902</v>
      </c>
      <c r="G746" s="40">
        <v>0</v>
      </c>
      <c r="H746" s="40">
        <v>0</v>
      </c>
      <c r="I746" s="40">
        <v>0</v>
      </c>
      <c r="J746" s="40">
        <v>0</v>
      </c>
      <c r="K746" s="40">
        <v>0</v>
      </c>
      <c r="L746" s="40">
        <f t="shared" si="27"/>
        <v>0</v>
      </c>
      <c r="M746" s="40">
        <v>0</v>
      </c>
      <c r="N746" s="40">
        <v>0</v>
      </c>
      <c r="O746" s="40">
        <v>0</v>
      </c>
      <c r="P746" s="40">
        <v>0</v>
      </c>
      <c r="Q746" s="40">
        <v>0</v>
      </c>
      <c r="R746" s="40">
        <v>3.0090576923076902</v>
      </c>
      <c r="S746" s="40">
        <v>0</v>
      </c>
    </row>
    <row r="747" spans="1:19" outlineLevel="2">
      <c r="A747" s="27" t="s">
        <v>1757</v>
      </c>
      <c r="B747" s="27" t="s">
        <v>1758</v>
      </c>
      <c r="C747" s="27" t="s">
        <v>1831</v>
      </c>
      <c r="D747" s="27" t="s">
        <v>1832</v>
      </c>
      <c r="E747" s="27" t="s">
        <v>552</v>
      </c>
      <c r="F747" s="40">
        <v>193.05668615384599</v>
      </c>
      <c r="G747" s="40">
        <v>0</v>
      </c>
      <c r="H747" s="40">
        <v>0</v>
      </c>
      <c r="I747" s="40">
        <v>0</v>
      </c>
      <c r="J747" s="40">
        <v>0</v>
      </c>
      <c r="K747" s="40">
        <v>0</v>
      </c>
      <c r="L747" s="40">
        <f t="shared" si="27"/>
        <v>0</v>
      </c>
      <c r="M747" s="40">
        <v>0</v>
      </c>
      <c r="N747" s="40">
        <v>0</v>
      </c>
      <c r="O747" s="40">
        <v>0</v>
      </c>
      <c r="P747" s="40">
        <v>0</v>
      </c>
      <c r="Q747" s="40">
        <v>0</v>
      </c>
      <c r="R747" s="40">
        <v>193.05668615384599</v>
      </c>
      <c r="S747" s="40">
        <v>0</v>
      </c>
    </row>
    <row r="748" spans="1:19" outlineLevel="2">
      <c r="A748" s="27" t="s">
        <v>1757</v>
      </c>
      <c r="B748" s="27" t="s">
        <v>1758</v>
      </c>
      <c r="C748" s="27" t="s">
        <v>1833</v>
      </c>
      <c r="D748" s="27" t="s">
        <v>1834</v>
      </c>
      <c r="E748" s="27" t="s">
        <v>579</v>
      </c>
      <c r="F748" s="40">
        <v>531.21466384615303</v>
      </c>
      <c r="G748" s="40">
        <v>0</v>
      </c>
      <c r="H748" s="40">
        <v>0</v>
      </c>
      <c r="I748" s="40">
        <v>0</v>
      </c>
      <c r="J748" s="40">
        <v>0</v>
      </c>
      <c r="K748" s="40">
        <v>0</v>
      </c>
      <c r="L748" s="40">
        <f t="shared" si="27"/>
        <v>531.21466384615303</v>
      </c>
      <c r="M748" s="40">
        <v>531.21466384615303</v>
      </c>
      <c r="N748" s="40">
        <v>0</v>
      </c>
      <c r="O748" s="40">
        <v>0</v>
      </c>
      <c r="P748" s="40">
        <v>0</v>
      </c>
      <c r="Q748" s="40">
        <v>0</v>
      </c>
      <c r="R748" s="40">
        <v>0</v>
      </c>
      <c r="S748" s="40">
        <v>0</v>
      </c>
    </row>
    <row r="749" spans="1:19" outlineLevel="2">
      <c r="A749" s="27" t="s">
        <v>1757</v>
      </c>
      <c r="B749" s="27" t="s">
        <v>1758</v>
      </c>
      <c r="C749" s="27" t="s">
        <v>1835</v>
      </c>
      <c r="D749" s="27" t="s">
        <v>1836</v>
      </c>
      <c r="E749" s="27" t="s">
        <v>552</v>
      </c>
      <c r="F749" s="40">
        <v>4372.13699923076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f t="shared" si="27"/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4372.13699923076</v>
      </c>
      <c r="S749" s="40">
        <v>0</v>
      </c>
    </row>
    <row r="750" spans="1:19" outlineLevel="2">
      <c r="A750" s="27" t="s">
        <v>1757</v>
      </c>
      <c r="B750" s="27" t="s">
        <v>1758</v>
      </c>
      <c r="C750" s="27" t="s">
        <v>1837</v>
      </c>
      <c r="D750" s="27" t="s">
        <v>1838</v>
      </c>
      <c r="E750" s="27" t="s">
        <v>552</v>
      </c>
      <c r="F750" s="40">
        <v>-2044.6056307692299</v>
      </c>
      <c r="G750" s="40">
        <v>0</v>
      </c>
      <c r="H750" s="40">
        <v>0</v>
      </c>
      <c r="I750" s="40">
        <v>0</v>
      </c>
      <c r="J750" s="40">
        <v>0</v>
      </c>
      <c r="K750" s="40">
        <v>0</v>
      </c>
      <c r="L750" s="40">
        <f t="shared" si="27"/>
        <v>0</v>
      </c>
      <c r="M750" s="40">
        <v>0</v>
      </c>
      <c r="N750" s="40">
        <v>0</v>
      </c>
      <c r="O750" s="40">
        <v>0</v>
      </c>
      <c r="P750" s="40">
        <v>0</v>
      </c>
      <c r="Q750" s="40">
        <v>0</v>
      </c>
      <c r="R750" s="40">
        <v>-2044.6056307692299</v>
      </c>
      <c r="S750" s="40">
        <v>0</v>
      </c>
    </row>
    <row r="751" spans="1:19" outlineLevel="2">
      <c r="A751" s="27" t="s">
        <v>1757</v>
      </c>
      <c r="B751" s="27" t="s">
        <v>1758</v>
      </c>
      <c r="C751" s="27" t="s">
        <v>1839</v>
      </c>
      <c r="D751" s="27" t="s">
        <v>1840</v>
      </c>
      <c r="E751" s="27" t="s">
        <v>552</v>
      </c>
      <c r="F751" s="40">
        <v>-623.73163076923004</v>
      </c>
      <c r="G751" s="40">
        <v>0</v>
      </c>
      <c r="H751" s="40">
        <v>0</v>
      </c>
      <c r="I751" s="40">
        <v>0</v>
      </c>
      <c r="J751" s="40">
        <v>0</v>
      </c>
      <c r="K751" s="40">
        <v>0</v>
      </c>
      <c r="L751" s="40">
        <f t="shared" si="27"/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0</v>
      </c>
      <c r="R751" s="40">
        <v>-623.73163076923004</v>
      </c>
      <c r="S751" s="40">
        <v>0</v>
      </c>
    </row>
    <row r="752" spans="1:19" outlineLevel="2">
      <c r="A752" s="27" t="s">
        <v>1757</v>
      </c>
      <c r="B752" s="27" t="s">
        <v>1758</v>
      </c>
      <c r="C752" s="27" t="s">
        <v>1841</v>
      </c>
      <c r="D752" s="27" t="s">
        <v>1842</v>
      </c>
      <c r="E752" s="27" t="s">
        <v>552</v>
      </c>
      <c r="F752" s="40">
        <v>162.108855384615</v>
      </c>
      <c r="G752" s="40">
        <v>0</v>
      </c>
      <c r="H752" s="40">
        <v>0</v>
      </c>
      <c r="I752" s="40">
        <v>0</v>
      </c>
      <c r="J752" s="40">
        <v>0</v>
      </c>
      <c r="K752" s="40">
        <v>0</v>
      </c>
      <c r="L752" s="40">
        <f t="shared" si="27"/>
        <v>0</v>
      </c>
      <c r="M752" s="40">
        <v>0</v>
      </c>
      <c r="N752" s="40">
        <v>0</v>
      </c>
      <c r="O752" s="40">
        <v>0</v>
      </c>
      <c r="P752" s="40">
        <v>0</v>
      </c>
      <c r="Q752" s="40">
        <v>0</v>
      </c>
      <c r="R752" s="40">
        <v>162.108855384615</v>
      </c>
      <c r="S752" s="40">
        <v>0</v>
      </c>
    </row>
    <row r="753" spans="1:19" outlineLevel="2">
      <c r="A753" s="27" t="s">
        <v>1757</v>
      </c>
      <c r="B753" s="27" t="s">
        <v>1758</v>
      </c>
      <c r="C753" s="27" t="s">
        <v>1843</v>
      </c>
      <c r="D753" s="27" t="s">
        <v>1844</v>
      </c>
      <c r="E753" s="27" t="s">
        <v>552</v>
      </c>
      <c r="F753" s="40">
        <v>-257.99993615384602</v>
      </c>
      <c r="G753" s="40">
        <v>0</v>
      </c>
      <c r="H753" s="40">
        <v>0</v>
      </c>
      <c r="I753" s="40">
        <v>0</v>
      </c>
      <c r="J753" s="40">
        <v>0</v>
      </c>
      <c r="K753" s="40">
        <v>0</v>
      </c>
      <c r="L753" s="40">
        <f t="shared" si="27"/>
        <v>0</v>
      </c>
      <c r="M753" s="40">
        <v>0</v>
      </c>
      <c r="N753" s="40">
        <v>0</v>
      </c>
      <c r="O753" s="40">
        <v>0</v>
      </c>
      <c r="P753" s="40">
        <v>0</v>
      </c>
      <c r="Q753" s="40">
        <v>0</v>
      </c>
      <c r="R753" s="40">
        <v>-257.99993615384602</v>
      </c>
      <c r="S753" s="40">
        <v>0</v>
      </c>
    </row>
    <row r="754" spans="1:19" outlineLevel="2">
      <c r="A754" s="27" t="s">
        <v>1757</v>
      </c>
      <c r="B754" s="27" t="s">
        <v>1758</v>
      </c>
      <c r="C754" s="27" t="s">
        <v>1845</v>
      </c>
      <c r="D754" s="27" t="s">
        <v>1846</v>
      </c>
      <c r="E754" s="27" t="s">
        <v>552</v>
      </c>
      <c r="F754" s="40">
        <v>1746.0641723076899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f t="shared" si="27"/>
        <v>0</v>
      </c>
      <c r="M754" s="40">
        <v>0</v>
      </c>
      <c r="N754" s="40">
        <v>0</v>
      </c>
      <c r="O754" s="40">
        <v>0</v>
      </c>
      <c r="P754" s="40">
        <v>0</v>
      </c>
      <c r="Q754" s="40">
        <v>0</v>
      </c>
      <c r="R754" s="40">
        <v>1746.0641723076899</v>
      </c>
      <c r="S754" s="40">
        <v>0</v>
      </c>
    </row>
    <row r="755" spans="1:19" outlineLevel="2">
      <c r="A755" s="27" t="s">
        <v>1757</v>
      </c>
      <c r="B755" s="27" t="s">
        <v>1758</v>
      </c>
      <c r="C755" s="27" t="s">
        <v>1847</v>
      </c>
      <c r="D755" s="27" t="s">
        <v>1848</v>
      </c>
      <c r="E755" s="27" t="s">
        <v>552</v>
      </c>
      <c r="F755" s="40">
        <v>665.10478384615305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f t="shared" si="27"/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665.10478384615305</v>
      </c>
      <c r="S755" s="40">
        <v>0</v>
      </c>
    </row>
    <row r="756" spans="1:19" outlineLevel="2">
      <c r="A756" s="27" t="s">
        <v>1757</v>
      </c>
      <c r="B756" s="27" t="s">
        <v>1758</v>
      </c>
      <c r="C756" s="27" t="s">
        <v>1849</v>
      </c>
      <c r="D756" s="27" t="s">
        <v>1850</v>
      </c>
      <c r="E756" s="27" t="s">
        <v>552</v>
      </c>
      <c r="F756" s="40">
        <v>-1298.6032061538399</v>
      </c>
      <c r="G756" s="40">
        <v>0</v>
      </c>
      <c r="H756" s="40">
        <v>0</v>
      </c>
      <c r="I756" s="40">
        <v>0</v>
      </c>
      <c r="J756" s="40">
        <v>0</v>
      </c>
      <c r="K756" s="40">
        <v>0</v>
      </c>
      <c r="L756" s="40">
        <f t="shared" si="27"/>
        <v>0</v>
      </c>
      <c r="M756" s="40">
        <v>0</v>
      </c>
      <c r="N756" s="40">
        <v>0</v>
      </c>
      <c r="O756" s="40">
        <v>0</v>
      </c>
      <c r="P756" s="40">
        <v>0</v>
      </c>
      <c r="Q756" s="40">
        <v>0</v>
      </c>
      <c r="R756" s="40">
        <v>-1298.6032061538399</v>
      </c>
      <c r="S756" s="40">
        <v>0</v>
      </c>
    </row>
    <row r="757" spans="1:19" outlineLevel="2">
      <c r="A757" s="27" t="s">
        <v>1757</v>
      </c>
      <c r="B757" s="27" t="s">
        <v>1758</v>
      </c>
      <c r="C757" s="27" t="s">
        <v>1851</v>
      </c>
      <c r="D757" s="27" t="s">
        <v>1852</v>
      </c>
      <c r="E757" s="27" t="s">
        <v>552</v>
      </c>
      <c r="F757" s="40">
        <v>-0.87026076923077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f t="shared" si="27"/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40">
        <v>-0.87026076923077</v>
      </c>
      <c r="S757" s="40">
        <v>0</v>
      </c>
    </row>
    <row r="758" spans="1:19" outlineLevel="2">
      <c r="A758" s="27" t="s">
        <v>1757</v>
      </c>
      <c r="B758" s="27" t="s">
        <v>1758</v>
      </c>
      <c r="C758" s="27" t="s">
        <v>1853</v>
      </c>
      <c r="D758" s="27" t="s">
        <v>1854</v>
      </c>
      <c r="E758" s="27" t="s">
        <v>552</v>
      </c>
      <c r="F758" s="40">
        <v>-175.352272307692</v>
      </c>
      <c r="G758" s="40">
        <v>0</v>
      </c>
      <c r="H758" s="40">
        <v>0</v>
      </c>
      <c r="I758" s="40">
        <v>0</v>
      </c>
      <c r="J758" s="40">
        <v>0</v>
      </c>
      <c r="K758" s="40">
        <v>0</v>
      </c>
      <c r="L758" s="40">
        <f t="shared" si="27"/>
        <v>0</v>
      </c>
      <c r="M758" s="40">
        <v>0</v>
      </c>
      <c r="N758" s="40">
        <v>0</v>
      </c>
      <c r="O758" s="40">
        <v>0</v>
      </c>
      <c r="P758" s="40">
        <v>0</v>
      </c>
      <c r="Q758" s="40">
        <v>0</v>
      </c>
      <c r="R758" s="40">
        <v>-175.352272307692</v>
      </c>
      <c r="S758" s="40">
        <v>0</v>
      </c>
    </row>
    <row r="759" spans="1:19" outlineLevel="2">
      <c r="A759" s="27" t="s">
        <v>1757</v>
      </c>
      <c r="B759" s="27" t="s">
        <v>1758</v>
      </c>
      <c r="C759" s="27" t="s">
        <v>1855</v>
      </c>
      <c r="D759" s="27" t="s">
        <v>1856</v>
      </c>
      <c r="E759" s="27" t="s">
        <v>552</v>
      </c>
      <c r="F759" s="40">
        <v>-1110.72610846153</v>
      </c>
      <c r="G759" s="40">
        <v>0</v>
      </c>
      <c r="H759" s="40">
        <v>0</v>
      </c>
      <c r="I759" s="40">
        <v>0</v>
      </c>
      <c r="J759" s="40">
        <v>0</v>
      </c>
      <c r="K759" s="40">
        <v>0</v>
      </c>
      <c r="L759" s="40">
        <f t="shared" si="27"/>
        <v>0</v>
      </c>
      <c r="M759" s="40">
        <v>0</v>
      </c>
      <c r="N759" s="40">
        <v>0</v>
      </c>
      <c r="O759" s="40">
        <v>0</v>
      </c>
      <c r="P759" s="40">
        <v>0</v>
      </c>
      <c r="Q759" s="40">
        <v>0</v>
      </c>
      <c r="R759" s="40">
        <v>-1110.72610846153</v>
      </c>
      <c r="S759" s="40">
        <v>0</v>
      </c>
    </row>
    <row r="760" spans="1:19" outlineLevel="2">
      <c r="A760" s="27" t="s">
        <v>1757</v>
      </c>
      <c r="B760" s="27" t="s">
        <v>1758</v>
      </c>
      <c r="C760" s="27" t="s">
        <v>1857</v>
      </c>
      <c r="D760" s="27" t="s">
        <v>1858</v>
      </c>
      <c r="E760" s="27" t="s">
        <v>552</v>
      </c>
      <c r="F760" s="40">
        <v>26439.1173738461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40">
        <f t="shared" si="27"/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40">
        <v>26439.1173738461</v>
      </c>
      <c r="S760" s="40">
        <v>0</v>
      </c>
    </row>
    <row r="761" spans="1:19" outlineLevel="2">
      <c r="A761" s="27" t="s">
        <v>1757</v>
      </c>
      <c r="B761" s="27" t="s">
        <v>1758</v>
      </c>
      <c r="C761" s="27" t="s">
        <v>1859</v>
      </c>
      <c r="D761" s="27" t="s">
        <v>1860</v>
      </c>
      <c r="E761" s="27" t="s">
        <v>552</v>
      </c>
      <c r="F761" s="40">
        <v>282.72191769230699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f t="shared" ref="L761:L824" si="30">M761+P761</f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282.72191769230699</v>
      </c>
      <c r="S761" s="40">
        <v>0</v>
      </c>
    </row>
    <row r="762" spans="1:19" outlineLevel="2">
      <c r="A762" s="27" t="s">
        <v>1757</v>
      </c>
      <c r="B762" s="27" t="s">
        <v>1758</v>
      </c>
      <c r="C762" s="27" t="s">
        <v>1861</v>
      </c>
      <c r="D762" s="27" t="s">
        <v>1862</v>
      </c>
      <c r="E762" s="27" t="s">
        <v>552</v>
      </c>
      <c r="F762" s="40">
        <v>-687.95829923076894</v>
      </c>
      <c r="G762" s="40">
        <v>0</v>
      </c>
      <c r="H762" s="40">
        <v>0</v>
      </c>
      <c r="I762" s="40">
        <v>0</v>
      </c>
      <c r="J762" s="40">
        <v>0</v>
      </c>
      <c r="K762" s="40">
        <v>0</v>
      </c>
      <c r="L762" s="40">
        <f t="shared" si="30"/>
        <v>0</v>
      </c>
      <c r="M762" s="40">
        <v>0</v>
      </c>
      <c r="N762" s="40">
        <v>0</v>
      </c>
      <c r="O762" s="40">
        <v>0</v>
      </c>
      <c r="P762" s="40">
        <v>0</v>
      </c>
      <c r="Q762" s="40">
        <v>0</v>
      </c>
      <c r="R762" s="40">
        <v>-687.95829923076894</v>
      </c>
      <c r="S762" s="40">
        <v>0</v>
      </c>
    </row>
    <row r="763" spans="1:19" outlineLevel="2">
      <c r="A763" s="27" t="s">
        <v>1757</v>
      </c>
      <c r="B763" s="27" t="s">
        <v>1758</v>
      </c>
      <c r="C763" s="27" t="s">
        <v>1863</v>
      </c>
      <c r="D763" s="27" t="s">
        <v>1864</v>
      </c>
      <c r="E763" s="27" t="s">
        <v>552</v>
      </c>
      <c r="F763" s="40">
        <v>-23.967369999999999</v>
      </c>
      <c r="G763" s="40">
        <v>0</v>
      </c>
      <c r="H763" s="40">
        <v>0</v>
      </c>
      <c r="I763" s="40">
        <v>0</v>
      </c>
      <c r="J763" s="40">
        <v>0</v>
      </c>
      <c r="K763" s="40">
        <v>0</v>
      </c>
      <c r="L763" s="40">
        <f t="shared" si="30"/>
        <v>0</v>
      </c>
      <c r="M763" s="40">
        <v>0</v>
      </c>
      <c r="N763" s="40">
        <v>0</v>
      </c>
      <c r="O763" s="40">
        <v>0</v>
      </c>
      <c r="P763" s="40">
        <v>0</v>
      </c>
      <c r="Q763" s="40">
        <v>0</v>
      </c>
      <c r="R763" s="40">
        <v>-23.967369999999999</v>
      </c>
      <c r="S763" s="40">
        <v>0</v>
      </c>
    </row>
    <row r="764" spans="1:19" outlineLevel="2">
      <c r="A764" s="27" t="s">
        <v>1757</v>
      </c>
      <c r="B764" s="27" t="s">
        <v>1758</v>
      </c>
      <c r="C764" s="27" t="s">
        <v>1865</v>
      </c>
      <c r="D764" s="27" t="s">
        <v>1866</v>
      </c>
      <c r="E764" s="27" t="s">
        <v>552</v>
      </c>
      <c r="F764" s="40">
        <v>923.74384307692299</v>
      </c>
      <c r="G764" s="40">
        <v>0</v>
      </c>
      <c r="H764" s="40">
        <v>0</v>
      </c>
      <c r="I764" s="40">
        <v>0</v>
      </c>
      <c r="J764" s="40">
        <v>0</v>
      </c>
      <c r="K764" s="40">
        <v>0</v>
      </c>
      <c r="L764" s="40">
        <f t="shared" si="30"/>
        <v>0</v>
      </c>
      <c r="M764" s="40">
        <v>0</v>
      </c>
      <c r="N764" s="40">
        <v>0</v>
      </c>
      <c r="O764" s="40">
        <v>0</v>
      </c>
      <c r="P764" s="40">
        <v>0</v>
      </c>
      <c r="Q764" s="40">
        <v>0</v>
      </c>
      <c r="R764" s="40">
        <v>923.74384307692299</v>
      </c>
      <c r="S764" s="40">
        <v>0</v>
      </c>
    </row>
    <row r="765" spans="1:19" outlineLevel="2">
      <c r="A765" s="27" t="s">
        <v>1757</v>
      </c>
      <c r="B765" s="27" t="s">
        <v>1758</v>
      </c>
      <c r="C765" s="27" t="s">
        <v>1867</v>
      </c>
      <c r="D765" s="27" t="s">
        <v>1868</v>
      </c>
      <c r="E765" s="27" t="s">
        <v>552</v>
      </c>
      <c r="F765" s="40">
        <v>189.24376769230699</v>
      </c>
      <c r="G765" s="40">
        <v>0</v>
      </c>
      <c r="H765" s="40">
        <v>0</v>
      </c>
      <c r="I765" s="40">
        <v>0</v>
      </c>
      <c r="J765" s="40">
        <v>0</v>
      </c>
      <c r="K765" s="40">
        <v>0</v>
      </c>
      <c r="L765" s="40">
        <f t="shared" si="30"/>
        <v>0</v>
      </c>
      <c r="M765" s="40">
        <v>0</v>
      </c>
      <c r="N765" s="40">
        <v>0</v>
      </c>
      <c r="O765" s="40">
        <v>0</v>
      </c>
      <c r="P765" s="40">
        <v>0</v>
      </c>
      <c r="Q765" s="40">
        <v>0</v>
      </c>
      <c r="R765" s="40">
        <v>189.24376769230699</v>
      </c>
      <c r="S765" s="40">
        <v>0</v>
      </c>
    </row>
    <row r="766" spans="1:19" outlineLevel="2">
      <c r="A766" s="27" t="s">
        <v>1757</v>
      </c>
      <c r="B766" s="27" t="s">
        <v>1758</v>
      </c>
      <c r="C766" s="27" t="s">
        <v>1869</v>
      </c>
      <c r="D766" s="27" t="s">
        <v>1870</v>
      </c>
      <c r="E766" s="27" t="s">
        <v>552</v>
      </c>
      <c r="F766" s="40">
        <v>-94.1995</v>
      </c>
      <c r="G766" s="40">
        <v>0</v>
      </c>
      <c r="H766" s="40">
        <v>0</v>
      </c>
      <c r="I766" s="40">
        <v>0</v>
      </c>
      <c r="J766" s="40">
        <v>0</v>
      </c>
      <c r="K766" s="40">
        <v>0</v>
      </c>
      <c r="L766" s="40">
        <f t="shared" si="30"/>
        <v>0</v>
      </c>
      <c r="M766" s="40">
        <v>0</v>
      </c>
      <c r="N766" s="40">
        <v>0</v>
      </c>
      <c r="O766" s="40">
        <v>0</v>
      </c>
      <c r="P766" s="40">
        <v>0</v>
      </c>
      <c r="Q766" s="40">
        <v>0</v>
      </c>
      <c r="R766" s="40">
        <v>-94.1995</v>
      </c>
      <c r="S766" s="40">
        <v>0</v>
      </c>
    </row>
    <row r="767" spans="1:19" outlineLevel="2">
      <c r="A767" s="27" t="s">
        <v>1757</v>
      </c>
      <c r="B767" s="27" t="s">
        <v>1758</v>
      </c>
      <c r="C767" s="27" t="s">
        <v>1871</v>
      </c>
      <c r="D767" s="27" t="s">
        <v>1872</v>
      </c>
      <c r="E767" s="27" t="s">
        <v>552</v>
      </c>
      <c r="F767" s="40">
        <v>-21.375750769230699</v>
      </c>
      <c r="G767" s="40">
        <v>0</v>
      </c>
      <c r="H767" s="40">
        <v>0</v>
      </c>
      <c r="I767" s="40">
        <v>0</v>
      </c>
      <c r="J767" s="40">
        <v>0</v>
      </c>
      <c r="K767" s="40">
        <v>0</v>
      </c>
      <c r="L767" s="40">
        <f t="shared" si="30"/>
        <v>0</v>
      </c>
      <c r="M767" s="40">
        <v>0</v>
      </c>
      <c r="N767" s="40">
        <v>0</v>
      </c>
      <c r="O767" s="40">
        <v>0</v>
      </c>
      <c r="P767" s="40">
        <v>0</v>
      </c>
      <c r="Q767" s="40">
        <v>0</v>
      </c>
      <c r="R767" s="40">
        <v>-21.375750769230699</v>
      </c>
      <c r="S767" s="40">
        <v>0</v>
      </c>
    </row>
    <row r="768" spans="1:19" outlineLevel="2">
      <c r="A768" s="27" t="s">
        <v>1757</v>
      </c>
      <c r="B768" s="27" t="s">
        <v>1758</v>
      </c>
      <c r="C768" s="27" t="s">
        <v>1873</v>
      </c>
      <c r="D768" s="27" t="s">
        <v>1874</v>
      </c>
      <c r="E768" s="27" t="s">
        <v>552</v>
      </c>
      <c r="F768" s="40">
        <v>1927.92286846153</v>
      </c>
      <c r="G768" s="40">
        <v>0</v>
      </c>
      <c r="H768" s="40">
        <v>0</v>
      </c>
      <c r="I768" s="40">
        <v>0</v>
      </c>
      <c r="J768" s="40">
        <v>0</v>
      </c>
      <c r="K768" s="40">
        <v>0</v>
      </c>
      <c r="L768" s="40">
        <f t="shared" si="30"/>
        <v>0</v>
      </c>
      <c r="M768" s="40">
        <v>0</v>
      </c>
      <c r="N768" s="40">
        <v>0</v>
      </c>
      <c r="O768" s="40">
        <v>0</v>
      </c>
      <c r="P768" s="40">
        <v>0</v>
      </c>
      <c r="Q768" s="40">
        <v>0</v>
      </c>
      <c r="R768" s="40">
        <v>1927.92286846153</v>
      </c>
      <c r="S768" s="40">
        <v>0</v>
      </c>
    </row>
    <row r="769" spans="1:19" outlineLevel="2">
      <c r="A769" s="27" t="s">
        <v>1757</v>
      </c>
      <c r="B769" s="27" t="s">
        <v>1758</v>
      </c>
      <c r="C769" s="27" t="s">
        <v>1875</v>
      </c>
      <c r="D769" s="27" t="s">
        <v>1876</v>
      </c>
      <c r="E769" s="27" t="s">
        <v>552</v>
      </c>
      <c r="F769" s="40">
        <v>141.675178461538</v>
      </c>
      <c r="G769" s="40">
        <v>0</v>
      </c>
      <c r="H769" s="40">
        <v>0</v>
      </c>
      <c r="I769" s="40">
        <v>0</v>
      </c>
      <c r="J769" s="40">
        <v>0</v>
      </c>
      <c r="K769" s="40">
        <v>0</v>
      </c>
      <c r="L769" s="40">
        <f t="shared" si="30"/>
        <v>0</v>
      </c>
      <c r="M769" s="40">
        <v>0</v>
      </c>
      <c r="N769" s="40">
        <v>0</v>
      </c>
      <c r="O769" s="40">
        <v>0</v>
      </c>
      <c r="P769" s="40">
        <v>0</v>
      </c>
      <c r="Q769" s="40">
        <v>0</v>
      </c>
      <c r="R769" s="40">
        <v>141.675178461538</v>
      </c>
      <c r="S769" s="40">
        <v>0</v>
      </c>
    </row>
    <row r="770" spans="1:19" outlineLevel="2">
      <c r="A770" s="27" t="s">
        <v>1757</v>
      </c>
      <c r="B770" s="27" t="s">
        <v>1758</v>
      </c>
      <c r="C770" s="27" t="s">
        <v>1877</v>
      </c>
      <c r="D770" s="27" t="s">
        <v>1878</v>
      </c>
      <c r="E770" s="27" t="s">
        <v>552</v>
      </c>
      <c r="F770" s="40">
        <v>12709.738256922999</v>
      </c>
      <c r="G770" s="40">
        <v>0</v>
      </c>
      <c r="H770" s="40">
        <v>0</v>
      </c>
      <c r="I770" s="40">
        <v>0</v>
      </c>
      <c r="J770" s="40">
        <v>0</v>
      </c>
      <c r="K770" s="40">
        <v>0</v>
      </c>
      <c r="L770" s="40">
        <f t="shared" si="30"/>
        <v>0</v>
      </c>
      <c r="M770" s="40">
        <v>0</v>
      </c>
      <c r="N770" s="40">
        <v>0</v>
      </c>
      <c r="O770" s="40">
        <v>0</v>
      </c>
      <c r="P770" s="40">
        <v>0</v>
      </c>
      <c r="Q770" s="40">
        <v>0</v>
      </c>
      <c r="R770" s="40">
        <v>12709.738256922999</v>
      </c>
      <c r="S770" s="40">
        <v>0</v>
      </c>
    </row>
    <row r="771" spans="1:19" outlineLevel="2">
      <c r="A771" s="27" t="s">
        <v>1757</v>
      </c>
      <c r="B771" s="27" t="s">
        <v>1758</v>
      </c>
      <c r="C771" s="27" t="s">
        <v>1879</v>
      </c>
      <c r="D771" s="27" t="s">
        <v>1880</v>
      </c>
      <c r="E771" s="27" t="s">
        <v>552</v>
      </c>
      <c r="F771" s="40">
        <v>2391.1686153846099</v>
      </c>
      <c r="G771" s="40">
        <v>0</v>
      </c>
      <c r="H771" s="40">
        <v>0</v>
      </c>
      <c r="I771" s="40">
        <v>0</v>
      </c>
      <c r="J771" s="40">
        <v>0</v>
      </c>
      <c r="K771" s="40">
        <v>0</v>
      </c>
      <c r="L771" s="40">
        <f t="shared" si="30"/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v>0</v>
      </c>
      <c r="R771" s="40">
        <v>2391.1686153846099</v>
      </c>
      <c r="S771" s="40">
        <v>0</v>
      </c>
    </row>
    <row r="772" spans="1:19" outlineLevel="2">
      <c r="A772" s="27" t="s">
        <v>1757</v>
      </c>
      <c r="B772" s="27" t="s">
        <v>1758</v>
      </c>
      <c r="C772" s="27" t="s">
        <v>1881</v>
      </c>
      <c r="D772" s="27" t="s">
        <v>1882</v>
      </c>
      <c r="E772" s="27" t="s">
        <v>552</v>
      </c>
      <c r="F772" s="40">
        <v>-1002.75991</v>
      </c>
      <c r="G772" s="40">
        <v>0</v>
      </c>
      <c r="H772" s="40">
        <v>0</v>
      </c>
      <c r="I772" s="40">
        <v>0</v>
      </c>
      <c r="J772" s="40">
        <v>0</v>
      </c>
      <c r="K772" s="40">
        <v>0</v>
      </c>
      <c r="L772" s="40">
        <f t="shared" si="30"/>
        <v>0</v>
      </c>
      <c r="M772" s="40">
        <v>0</v>
      </c>
      <c r="N772" s="40">
        <v>0</v>
      </c>
      <c r="O772" s="40">
        <v>0</v>
      </c>
      <c r="P772" s="40">
        <v>0</v>
      </c>
      <c r="Q772" s="40">
        <v>0</v>
      </c>
      <c r="R772" s="40">
        <v>-1002.75991</v>
      </c>
      <c r="S772" s="40">
        <v>0</v>
      </c>
    </row>
    <row r="773" spans="1:19" outlineLevel="2">
      <c r="A773" s="27" t="s">
        <v>1757</v>
      </c>
      <c r="B773" s="27" t="s">
        <v>1758</v>
      </c>
      <c r="C773" s="27" t="s">
        <v>1883</v>
      </c>
      <c r="D773" s="27" t="s">
        <v>1884</v>
      </c>
      <c r="E773" s="27" t="s">
        <v>552</v>
      </c>
      <c r="F773" s="40">
        <v>-113.76005615384599</v>
      </c>
      <c r="G773" s="40">
        <v>0</v>
      </c>
      <c r="H773" s="40">
        <v>0</v>
      </c>
      <c r="I773" s="40">
        <v>0</v>
      </c>
      <c r="J773" s="40">
        <v>0</v>
      </c>
      <c r="K773" s="40">
        <v>0</v>
      </c>
      <c r="L773" s="40">
        <f t="shared" si="30"/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40">
        <v>-113.76005615384599</v>
      </c>
      <c r="S773" s="40">
        <v>0</v>
      </c>
    </row>
    <row r="774" spans="1:19" outlineLevel="2">
      <c r="A774" s="27" t="s">
        <v>1757</v>
      </c>
      <c r="B774" s="27" t="s">
        <v>1758</v>
      </c>
      <c r="C774" s="27" t="s">
        <v>1885</v>
      </c>
      <c r="D774" s="27" t="s">
        <v>1886</v>
      </c>
      <c r="E774" s="27" t="s">
        <v>552</v>
      </c>
      <c r="F774" s="40">
        <v>2164.4252276922998</v>
      </c>
      <c r="G774" s="40">
        <v>0</v>
      </c>
      <c r="H774" s="40">
        <v>0</v>
      </c>
      <c r="I774" s="40">
        <v>0</v>
      </c>
      <c r="J774" s="40">
        <v>0</v>
      </c>
      <c r="K774" s="40">
        <v>0</v>
      </c>
      <c r="L774" s="40">
        <f t="shared" si="30"/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0</v>
      </c>
      <c r="R774" s="40">
        <v>2164.4252276922998</v>
      </c>
      <c r="S774" s="40">
        <v>0</v>
      </c>
    </row>
    <row r="775" spans="1:19" outlineLevel="2">
      <c r="A775" s="27" t="s">
        <v>1757</v>
      </c>
      <c r="B775" s="27" t="s">
        <v>1758</v>
      </c>
      <c r="C775" s="27" t="s">
        <v>1887</v>
      </c>
      <c r="D775" s="27" t="s">
        <v>1888</v>
      </c>
      <c r="E775" s="27" t="s">
        <v>552</v>
      </c>
      <c r="F775" s="40">
        <v>14719.742076922999</v>
      </c>
      <c r="G775" s="40">
        <v>0</v>
      </c>
      <c r="H775" s="40">
        <v>0</v>
      </c>
      <c r="I775" s="40">
        <v>0</v>
      </c>
      <c r="J775" s="40">
        <v>0</v>
      </c>
      <c r="K775" s="40">
        <v>0</v>
      </c>
      <c r="L775" s="40">
        <f t="shared" si="30"/>
        <v>0</v>
      </c>
      <c r="M775" s="40">
        <v>0</v>
      </c>
      <c r="N775" s="40">
        <v>0</v>
      </c>
      <c r="O775" s="40">
        <v>0</v>
      </c>
      <c r="P775" s="40">
        <v>0</v>
      </c>
      <c r="Q775" s="40">
        <v>0</v>
      </c>
      <c r="R775" s="40">
        <v>14719.742076922999</v>
      </c>
      <c r="S775" s="40">
        <v>0</v>
      </c>
    </row>
    <row r="776" spans="1:19" outlineLevel="2">
      <c r="A776" s="27" t="s">
        <v>1757</v>
      </c>
      <c r="B776" s="27" t="s">
        <v>1758</v>
      </c>
      <c r="C776" s="27" t="s">
        <v>1889</v>
      </c>
      <c r="D776" s="27" t="s">
        <v>1890</v>
      </c>
      <c r="E776" s="27" t="s">
        <v>552</v>
      </c>
      <c r="F776" s="40">
        <v>6334.2549223076903</v>
      </c>
      <c r="G776" s="40">
        <v>0</v>
      </c>
      <c r="H776" s="40">
        <v>0</v>
      </c>
      <c r="I776" s="40">
        <v>0</v>
      </c>
      <c r="J776" s="40">
        <v>0</v>
      </c>
      <c r="K776" s="40">
        <v>0</v>
      </c>
      <c r="L776" s="40">
        <f t="shared" si="30"/>
        <v>0</v>
      </c>
      <c r="M776" s="40">
        <v>0</v>
      </c>
      <c r="N776" s="40">
        <v>0</v>
      </c>
      <c r="O776" s="40">
        <v>0</v>
      </c>
      <c r="P776" s="40">
        <v>0</v>
      </c>
      <c r="Q776" s="40">
        <v>0</v>
      </c>
      <c r="R776" s="40">
        <v>6334.2549223076903</v>
      </c>
      <c r="S776" s="40">
        <v>0</v>
      </c>
    </row>
    <row r="777" spans="1:19" outlineLevel="2">
      <c r="A777" s="27" t="s">
        <v>1757</v>
      </c>
      <c r="B777" s="27" t="s">
        <v>1758</v>
      </c>
      <c r="C777" s="27" t="s">
        <v>1891</v>
      </c>
      <c r="D777" s="27" t="s">
        <v>1892</v>
      </c>
      <c r="E777" s="27" t="s">
        <v>552</v>
      </c>
      <c r="F777" s="40">
        <v>1084.6846923076901</v>
      </c>
      <c r="G777" s="40">
        <v>0</v>
      </c>
      <c r="H777" s="40">
        <v>0</v>
      </c>
      <c r="I777" s="40">
        <v>0</v>
      </c>
      <c r="J777" s="40">
        <v>0</v>
      </c>
      <c r="K777" s="40">
        <v>0</v>
      </c>
      <c r="L777" s="40">
        <f t="shared" si="30"/>
        <v>0</v>
      </c>
      <c r="M777" s="40">
        <v>0</v>
      </c>
      <c r="N777" s="40">
        <v>0</v>
      </c>
      <c r="O777" s="40">
        <v>0</v>
      </c>
      <c r="P777" s="40">
        <v>0</v>
      </c>
      <c r="Q777" s="40">
        <v>0</v>
      </c>
      <c r="R777" s="40">
        <v>1084.6846923076901</v>
      </c>
      <c r="S777" s="40">
        <v>0</v>
      </c>
    </row>
    <row r="778" spans="1:19" outlineLevel="2">
      <c r="A778" s="27" t="s">
        <v>1757</v>
      </c>
      <c r="B778" s="27" t="s">
        <v>1758</v>
      </c>
      <c r="C778" s="27" t="s">
        <v>1893</v>
      </c>
      <c r="D778" s="27" t="s">
        <v>1894</v>
      </c>
      <c r="E778" s="27" t="s">
        <v>552</v>
      </c>
      <c r="F778" s="40">
        <v>-642.14373000000001</v>
      </c>
      <c r="G778" s="40">
        <v>0</v>
      </c>
      <c r="H778" s="40">
        <v>0</v>
      </c>
      <c r="I778" s="40">
        <v>0</v>
      </c>
      <c r="J778" s="40">
        <v>0</v>
      </c>
      <c r="K778" s="40">
        <v>0</v>
      </c>
      <c r="L778" s="40">
        <f t="shared" si="30"/>
        <v>0</v>
      </c>
      <c r="M778" s="40">
        <v>0</v>
      </c>
      <c r="N778" s="40">
        <v>0</v>
      </c>
      <c r="O778" s="40">
        <v>0</v>
      </c>
      <c r="P778" s="40">
        <v>0</v>
      </c>
      <c r="Q778" s="40">
        <v>0</v>
      </c>
      <c r="R778" s="40">
        <v>-642.14373000000001</v>
      </c>
      <c r="S778" s="40">
        <v>0</v>
      </c>
    </row>
    <row r="779" spans="1:19" outlineLevel="2">
      <c r="A779" s="27" t="s">
        <v>1757</v>
      </c>
      <c r="B779" s="27" t="s">
        <v>1758</v>
      </c>
      <c r="C779" s="27" t="s">
        <v>1895</v>
      </c>
      <c r="D779" s="27" t="s">
        <v>1896</v>
      </c>
      <c r="E779" s="27" t="s">
        <v>552</v>
      </c>
      <c r="F779" s="40">
        <v>3294.2621461538401</v>
      </c>
      <c r="G779" s="40">
        <v>0</v>
      </c>
      <c r="H779" s="40">
        <v>0</v>
      </c>
      <c r="I779" s="40">
        <v>0</v>
      </c>
      <c r="J779" s="40">
        <v>0</v>
      </c>
      <c r="K779" s="40">
        <v>0</v>
      </c>
      <c r="L779" s="40">
        <f t="shared" si="30"/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40">
        <v>3294.2621461538401</v>
      </c>
      <c r="S779" s="40">
        <v>0</v>
      </c>
    </row>
    <row r="780" spans="1:19" outlineLevel="2">
      <c r="A780" s="27" t="s">
        <v>1757</v>
      </c>
      <c r="B780" s="27" t="s">
        <v>1758</v>
      </c>
      <c r="C780" s="27" t="s">
        <v>1897</v>
      </c>
      <c r="D780" s="27" t="s">
        <v>1898</v>
      </c>
      <c r="E780" s="27" t="s">
        <v>552</v>
      </c>
      <c r="F780" s="40">
        <v>-1482.82376923076</v>
      </c>
      <c r="G780" s="40">
        <v>0</v>
      </c>
      <c r="H780" s="40">
        <v>0</v>
      </c>
      <c r="I780" s="40">
        <v>0</v>
      </c>
      <c r="J780" s="40">
        <v>0</v>
      </c>
      <c r="K780" s="40">
        <v>0</v>
      </c>
      <c r="L780" s="40">
        <f t="shared" si="30"/>
        <v>0</v>
      </c>
      <c r="M780" s="40">
        <v>0</v>
      </c>
      <c r="N780" s="40">
        <v>0</v>
      </c>
      <c r="O780" s="40">
        <v>0</v>
      </c>
      <c r="P780" s="40">
        <v>0</v>
      </c>
      <c r="Q780" s="40">
        <v>0</v>
      </c>
      <c r="R780" s="40">
        <v>-1482.82376923076</v>
      </c>
      <c r="S780" s="40">
        <v>0</v>
      </c>
    </row>
    <row r="781" spans="1:19" outlineLevel="2">
      <c r="A781" s="27" t="s">
        <v>1757</v>
      </c>
      <c r="B781" s="27" t="s">
        <v>1758</v>
      </c>
      <c r="C781" s="27" t="s">
        <v>1899</v>
      </c>
      <c r="D781" s="27" t="s">
        <v>1900</v>
      </c>
      <c r="E781" s="27" t="s">
        <v>552</v>
      </c>
      <c r="F781" s="40">
        <v>-95.423692307692306</v>
      </c>
      <c r="G781" s="40">
        <v>0</v>
      </c>
      <c r="H781" s="40">
        <v>0</v>
      </c>
      <c r="I781" s="40">
        <v>0</v>
      </c>
      <c r="J781" s="40">
        <v>0</v>
      </c>
      <c r="K781" s="40">
        <v>0</v>
      </c>
      <c r="L781" s="40">
        <f t="shared" si="30"/>
        <v>0</v>
      </c>
      <c r="M781" s="40">
        <v>0</v>
      </c>
      <c r="N781" s="40">
        <v>0</v>
      </c>
      <c r="O781" s="40">
        <v>0</v>
      </c>
      <c r="P781" s="40">
        <v>0</v>
      </c>
      <c r="Q781" s="40">
        <v>0</v>
      </c>
      <c r="R781" s="40">
        <v>-95.423692307692306</v>
      </c>
      <c r="S781" s="40">
        <v>0</v>
      </c>
    </row>
    <row r="782" spans="1:19" outlineLevel="2">
      <c r="A782" s="27" t="s">
        <v>1757</v>
      </c>
      <c r="B782" s="27" t="s">
        <v>1758</v>
      </c>
      <c r="C782" s="27" t="s">
        <v>1901</v>
      </c>
      <c r="D782" s="27" t="s">
        <v>1902</v>
      </c>
      <c r="E782" s="27" t="s">
        <v>552</v>
      </c>
      <c r="F782" s="40">
        <v>16473.916739230699</v>
      </c>
      <c r="G782" s="40">
        <v>0</v>
      </c>
      <c r="H782" s="40">
        <v>0</v>
      </c>
      <c r="I782" s="40">
        <v>0</v>
      </c>
      <c r="J782" s="40">
        <v>0</v>
      </c>
      <c r="K782" s="40">
        <v>0</v>
      </c>
      <c r="L782" s="40">
        <f t="shared" si="30"/>
        <v>0</v>
      </c>
      <c r="M782" s="40">
        <v>0</v>
      </c>
      <c r="N782" s="40">
        <v>0</v>
      </c>
      <c r="O782" s="40">
        <v>0</v>
      </c>
      <c r="P782" s="40">
        <v>0</v>
      </c>
      <c r="Q782" s="40">
        <v>0</v>
      </c>
      <c r="R782" s="40">
        <v>16473.916739230699</v>
      </c>
      <c r="S782" s="40">
        <v>0</v>
      </c>
    </row>
    <row r="783" spans="1:19" outlineLevel="2">
      <c r="A783" s="27" t="s">
        <v>1757</v>
      </c>
      <c r="B783" s="27" t="s">
        <v>1758</v>
      </c>
      <c r="C783" s="27" t="s">
        <v>1903</v>
      </c>
      <c r="D783" s="27" t="s">
        <v>1904</v>
      </c>
      <c r="E783" s="27" t="s">
        <v>552</v>
      </c>
      <c r="F783" s="40">
        <v>127.02005076923</v>
      </c>
      <c r="G783" s="40">
        <v>0</v>
      </c>
      <c r="H783" s="40">
        <v>0</v>
      </c>
      <c r="I783" s="40">
        <v>0</v>
      </c>
      <c r="J783" s="40">
        <v>0</v>
      </c>
      <c r="K783" s="40">
        <v>0</v>
      </c>
      <c r="L783" s="40">
        <f t="shared" si="30"/>
        <v>0</v>
      </c>
      <c r="M783" s="40">
        <v>0</v>
      </c>
      <c r="N783" s="40">
        <v>0</v>
      </c>
      <c r="O783" s="40">
        <v>0</v>
      </c>
      <c r="P783" s="40">
        <v>0</v>
      </c>
      <c r="Q783" s="40">
        <v>0</v>
      </c>
      <c r="R783" s="40">
        <v>127.02005076923</v>
      </c>
      <c r="S783" s="40">
        <v>0</v>
      </c>
    </row>
    <row r="784" spans="1:19" outlineLevel="2">
      <c r="A784" s="27" t="s">
        <v>1757</v>
      </c>
      <c r="B784" s="27" t="s">
        <v>1758</v>
      </c>
      <c r="C784" s="27" t="s">
        <v>1905</v>
      </c>
      <c r="D784" s="27" t="s">
        <v>1906</v>
      </c>
      <c r="E784" s="27" t="s">
        <v>552</v>
      </c>
      <c r="F784" s="40">
        <v>593.71092538461505</v>
      </c>
      <c r="G784" s="40">
        <v>0</v>
      </c>
      <c r="H784" s="40">
        <v>0</v>
      </c>
      <c r="I784" s="40">
        <v>0</v>
      </c>
      <c r="J784" s="40">
        <v>0</v>
      </c>
      <c r="K784" s="40">
        <v>0</v>
      </c>
      <c r="L784" s="40">
        <f t="shared" si="30"/>
        <v>0</v>
      </c>
      <c r="M784" s="40">
        <v>0</v>
      </c>
      <c r="N784" s="40">
        <v>0</v>
      </c>
      <c r="O784" s="40">
        <v>0</v>
      </c>
      <c r="P784" s="40">
        <v>0</v>
      </c>
      <c r="Q784" s="40">
        <v>0</v>
      </c>
      <c r="R784" s="40">
        <v>593.71092538461505</v>
      </c>
      <c r="S784" s="40">
        <v>0</v>
      </c>
    </row>
    <row r="785" spans="1:19" outlineLevel="2">
      <c r="A785" s="27" t="s">
        <v>1757</v>
      </c>
      <c r="B785" s="27" t="s">
        <v>1758</v>
      </c>
      <c r="C785" s="27" t="s">
        <v>1907</v>
      </c>
      <c r="D785" s="27" t="s">
        <v>1908</v>
      </c>
      <c r="E785" s="27" t="s">
        <v>552</v>
      </c>
      <c r="F785" s="40">
        <v>2077.1050161538401</v>
      </c>
      <c r="G785" s="40">
        <v>0</v>
      </c>
      <c r="H785" s="40">
        <v>0</v>
      </c>
      <c r="I785" s="40">
        <v>0</v>
      </c>
      <c r="J785" s="40">
        <v>0</v>
      </c>
      <c r="K785" s="40">
        <v>0</v>
      </c>
      <c r="L785" s="40">
        <f t="shared" si="30"/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40">
        <v>2077.1050161538401</v>
      </c>
      <c r="S785" s="40">
        <v>0</v>
      </c>
    </row>
    <row r="786" spans="1:19" outlineLevel="2">
      <c r="A786" s="27" t="s">
        <v>1757</v>
      </c>
      <c r="B786" s="27" t="s">
        <v>1758</v>
      </c>
      <c r="C786" s="27" t="s">
        <v>1909</v>
      </c>
      <c r="D786" s="27" t="s">
        <v>1910</v>
      </c>
      <c r="E786" s="27" t="s">
        <v>552</v>
      </c>
      <c r="F786" s="40">
        <v>-1652.9480000000001</v>
      </c>
      <c r="G786" s="40">
        <v>0</v>
      </c>
      <c r="H786" s="40">
        <v>0</v>
      </c>
      <c r="I786" s="40">
        <v>0</v>
      </c>
      <c r="J786" s="40">
        <v>0</v>
      </c>
      <c r="K786" s="40">
        <v>0</v>
      </c>
      <c r="L786" s="40">
        <f t="shared" si="30"/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0</v>
      </c>
      <c r="R786" s="40">
        <v>-1652.9480000000001</v>
      </c>
      <c r="S786" s="40">
        <v>0</v>
      </c>
    </row>
    <row r="787" spans="1:19" outlineLevel="2">
      <c r="A787" s="27" t="s">
        <v>1757</v>
      </c>
      <c r="B787" s="27" t="s">
        <v>1758</v>
      </c>
      <c r="C787" s="27" t="s">
        <v>1911</v>
      </c>
      <c r="D787" s="27" t="s">
        <v>1912</v>
      </c>
      <c r="E787" s="27" t="s">
        <v>552</v>
      </c>
      <c r="F787" s="40">
        <v>-24.473304615384599</v>
      </c>
      <c r="G787" s="40">
        <v>0</v>
      </c>
      <c r="H787" s="40">
        <v>0</v>
      </c>
      <c r="I787" s="40">
        <v>0</v>
      </c>
      <c r="J787" s="40">
        <v>0</v>
      </c>
      <c r="K787" s="40">
        <v>0</v>
      </c>
      <c r="L787" s="40">
        <f t="shared" si="30"/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0</v>
      </c>
      <c r="R787" s="40">
        <v>-24.473304615384599</v>
      </c>
      <c r="S787" s="40">
        <v>0</v>
      </c>
    </row>
    <row r="788" spans="1:19" outlineLevel="2">
      <c r="A788" s="27" t="s">
        <v>1757</v>
      </c>
      <c r="B788" s="27" t="s">
        <v>1758</v>
      </c>
      <c r="C788" s="27" t="s">
        <v>1913</v>
      </c>
      <c r="D788" s="27" t="s">
        <v>1914</v>
      </c>
      <c r="E788" s="27" t="s">
        <v>552</v>
      </c>
      <c r="F788" s="40">
        <v>-10.2823292307692</v>
      </c>
      <c r="G788" s="40">
        <v>0</v>
      </c>
      <c r="H788" s="40">
        <v>0</v>
      </c>
      <c r="I788" s="40">
        <v>0</v>
      </c>
      <c r="J788" s="40">
        <v>0</v>
      </c>
      <c r="K788" s="40">
        <v>0</v>
      </c>
      <c r="L788" s="40">
        <f t="shared" si="30"/>
        <v>0</v>
      </c>
      <c r="M788" s="40">
        <v>0</v>
      </c>
      <c r="N788" s="40">
        <v>0</v>
      </c>
      <c r="O788" s="40">
        <v>0</v>
      </c>
      <c r="P788" s="40">
        <v>0</v>
      </c>
      <c r="Q788" s="40">
        <v>0</v>
      </c>
      <c r="R788" s="40">
        <v>-10.2823292307692</v>
      </c>
      <c r="S788" s="40">
        <v>0</v>
      </c>
    </row>
    <row r="789" spans="1:19" outlineLevel="2">
      <c r="A789" s="27" t="s">
        <v>1757</v>
      </c>
      <c r="B789" s="27" t="s">
        <v>1758</v>
      </c>
      <c r="C789" s="27" t="s">
        <v>1915</v>
      </c>
      <c r="D789" s="27" t="s">
        <v>1916</v>
      </c>
      <c r="E789" s="27" t="s">
        <v>552</v>
      </c>
      <c r="F789" s="40">
        <v>843.23904461538405</v>
      </c>
      <c r="G789" s="40">
        <v>0</v>
      </c>
      <c r="H789" s="40">
        <v>0</v>
      </c>
      <c r="I789" s="40">
        <v>0</v>
      </c>
      <c r="J789" s="40">
        <v>0</v>
      </c>
      <c r="K789" s="40">
        <v>0</v>
      </c>
      <c r="L789" s="40">
        <f t="shared" si="30"/>
        <v>0</v>
      </c>
      <c r="M789" s="40">
        <v>0</v>
      </c>
      <c r="N789" s="40">
        <v>0</v>
      </c>
      <c r="O789" s="40">
        <v>0</v>
      </c>
      <c r="P789" s="40">
        <v>0</v>
      </c>
      <c r="Q789" s="40">
        <v>0</v>
      </c>
      <c r="R789" s="40">
        <v>843.23904461538405</v>
      </c>
      <c r="S789" s="40">
        <v>0</v>
      </c>
    </row>
    <row r="790" spans="1:19" outlineLevel="2">
      <c r="A790" s="27" t="s">
        <v>1757</v>
      </c>
      <c r="B790" s="27" t="s">
        <v>1758</v>
      </c>
      <c r="C790" s="27" t="s">
        <v>1917</v>
      </c>
      <c r="D790" s="27" t="s">
        <v>1918</v>
      </c>
      <c r="E790" s="27" t="s">
        <v>552</v>
      </c>
      <c r="F790" s="40">
        <v>9.1645869230769197</v>
      </c>
      <c r="G790" s="40">
        <v>0</v>
      </c>
      <c r="H790" s="40">
        <v>0</v>
      </c>
      <c r="I790" s="40">
        <v>0</v>
      </c>
      <c r="J790" s="40">
        <v>0</v>
      </c>
      <c r="K790" s="40">
        <v>0</v>
      </c>
      <c r="L790" s="40">
        <f t="shared" si="30"/>
        <v>0</v>
      </c>
      <c r="M790" s="40">
        <v>0</v>
      </c>
      <c r="N790" s="40">
        <v>0</v>
      </c>
      <c r="O790" s="40">
        <v>0</v>
      </c>
      <c r="P790" s="40">
        <v>0</v>
      </c>
      <c r="Q790" s="40">
        <v>0</v>
      </c>
      <c r="R790" s="40">
        <v>9.1645869230769197</v>
      </c>
      <c r="S790" s="40">
        <v>0</v>
      </c>
    </row>
    <row r="791" spans="1:19" outlineLevel="2">
      <c r="A791" s="27" t="s">
        <v>1757</v>
      </c>
      <c r="B791" s="27" t="s">
        <v>1758</v>
      </c>
      <c r="C791" s="27" t="s">
        <v>1919</v>
      </c>
      <c r="D791" s="27" t="s">
        <v>1920</v>
      </c>
      <c r="E791" s="27" t="s">
        <v>552</v>
      </c>
      <c r="F791" s="40">
        <v>213.15825538461499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f t="shared" si="30"/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40">
        <v>213.15825538461499</v>
      </c>
      <c r="S791" s="40">
        <v>0</v>
      </c>
    </row>
    <row r="792" spans="1:19" outlineLevel="2">
      <c r="A792" s="27" t="s">
        <v>1757</v>
      </c>
      <c r="B792" s="27" t="s">
        <v>1758</v>
      </c>
      <c r="C792" s="27" t="s">
        <v>1921</v>
      </c>
      <c r="D792" s="27" t="s">
        <v>1922</v>
      </c>
      <c r="E792" s="27" t="s">
        <v>552</v>
      </c>
      <c r="F792" s="40">
        <v>-44.504054615384597</v>
      </c>
      <c r="G792" s="40">
        <v>0</v>
      </c>
      <c r="H792" s="40">
        <v>0</v>
      </c>
      <c r="I792" s="40">
        <v>0</v>
      </c>
      <c r="J792" s="40">
        <v>0</v>
      </c>
      <c r="K792" s="40">
        <v>0</v>
      </c>
      <c r="L792" s="40">
        <f t="shared" si="30"/>
        <v>0</v>
      </c>
      <c r="M792" s="40">
        <v>0</v>
      </c>
      <c r="N792" s="40">
        <v>0</v>
      </c>
      <c r="O792" s="40">
        <v>0</v>
      </c>
      <c r="P792" s="40">
        <v>0</v>
      </c>
      <c r="Q792" s="40">
        <v>0</v>
      </c>
      <c r="R792" s="40">
        <v>-44.504054615384597</v>
      </c>
      <c r="S792" s="40">
        <v>0</v>
      </c>
    </row>
    <row r="793" spans="1:19" outlineLevel="2">
      <c r="A793" s="27" t="s">
        <v>1757</v>
      </c>
      <c r="B793" s="27" t="s">
        <v>1758</v>
      </c>
      <c r="C793" s="27" t="s">
        <v>1923</v>
      </c>
      <c r="D793" s="27" t="s">
        <v>1924</v>
      </c>
      <c r="E793" s="27" t="s">
        <v>552</v>
      </c>
      <c r="F793" s="40">
        <v>35.339467692307601</v>
      </c>
      <c r="G793" s="40">
        <v>0</v>
      </c>
      <c r="H793" s="40">
        <v>0</v>
      </c>
      <c r="I793" s="40">
        <v>0</v>
      </c>
      <c r="J793" s="40">
        <v>0</v>
      </c>
      <c r="K793" s="40">
        <v>0</v>
      </c>
      <c r="L793" s="40">
        <f t="shared" si="30"/>
        <v>0</v>
      </c>
      <c r="M793" s="40">
        <v>0</v>
      </c>
      <c r="N793" s="40">
        <v>0</v>
      </c>
      <c r="O793" s="40">
        <v>0</v>
      </c>
      <c r="P793" s="40">
        <v>0</v>
      </c>
      <c r="Q793" s="40">
        <v>0</v>
      </c>
      <c r="R793" s="40">
        <v>35.339467692307601</v>
      </c>
      <c r="S793" s="40">
        <v>0</v>
      </c>
    </row>
    <row r="794" spans="1:19" outlineLevel="2">
      <c r="A794" s="27" t="s">
        <v>1757</v>
      </c>
      <c r="B794" s="27" t="s">
        <v>1758</v>
      </c>
      <c r="C794" s="27" t="s">
        <v>1925</v>
      </c>
      <c r="D794" s="27" t="s">
        <v>1926</v>
      </c>
      <c r="E794" s="27" t="s">
        <v>552</v>
      </c>
      <c r="F794" s="40">
        <v>225.62847384615301</v>
      </c>
      <c r="G794" s="40">
        <v>0</v>
      </c>
      <c r="H794" s="40">
        <v>0</v>
      </c>
      <c r="I794" s="40">
        <v>0</v>
      </c>
      <c r="J794" s="40">
        <v>0</v>
      </c>
      <c r="K794" s="40">
        <v>0</v>
      </c>
      <c r="L794" s="40">
        <f t="shared" si="30"/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0</v>
      </c>
      <c r="R794" s="40">
        <v>225.62847384615301</v>
      </c>
      <c r="S794" s="40">
        <v>0</v>
      </c>
    </row>
    <row r="795" spans="1:19" outlineLevel="2">
      <c r="A795" s="27" t="s">
        <v>1757</v>
      </c>
      <c r="B795" s="27" t="s">
        <v>1758</v>
      </c>
      <c r="C795" s="27" t="s">
        <v>1927</v>
      </c>
      <c r="D795" s="27" t="s">
        <v>1928</v>
      </c>
      <c r="E795" s="27" t="s">
        <v>552</v>
      </c>
      <c r="F795" s="40">
        <v>-383.53138692307601</v>
      </c>
      <c r="G795" s="40">
        <v>0</v>
      </c>
      <c r="H795" s="40">
        <v>0</v>
      </c>
      <c r="I795" s="40">
        <v>0</v>
      </c>
      <c r="J795" s="40">
        <v>0</v>
      </c>
      <c r="K795" s="40">
        <v>0</v>
      </c>
      <c r="L795" s="40">
        <f t="shared" si="30"/>
        <v>0</v>
      </c>
      <c r="M795" s="40">
        <v>0</v>
      </c>
      <c r="N795" s="40">
        <v>0</v>
      </c>
      <c r="O795" s="40">
        <v>0</v>
      </c>
      <c r="P795" s="40">
        <v>0</v>
      </c>
      <c r="Q795" s="40">
        <v>0</v>
      </c>
      <c r="R795" s="40">
        <v>-383.53138692307601</v>
      </c>
      <c r="S795" s="40">
        <v>0</v>
      </c>
    </row>
    <row r="796" spans="1:19" outlineLevel="2">
      <c r="A796" s="27" t="s">
        <v>1757</v>
      </c>
      <c r="B796" s="27" t="s">
        <v>1758</v>
      </c>
      <c r="C796" s="27" t="s">
        <v>1929</v>
      </c>
      <c r="D796" s="27" t="s">
        <v>1930</v>
      </c>
      <c r="E796" s="27" t="s">
        <v>552</v>
      </c>
      <c r="F796" s="40">
        <v>1598.64546</v>
      </c>
      <c r="G796" s="40">
        <v>0</v>
      </c>
      <c r="H796" s="40">
        <v>0</v>
      </c>
      <c r="I796" s="40">
        <v>0</v>
      </c>
      <c r="J796" s="40">
        <v>0</v>
      </c>
      <c r="K796" s="40">
        <v>0</v>
      </c>
      <c r="L796" s="40">
        <f t="shared" si="30"/>
        <v>0</v>
      </c>
      <c r="M796" s="40">
        <v>0</v>
      </c>
      <c r="N796" s="40">
        <v>0</v>
      </c>
      <c r="O796" s="40">
        <v>0</v>
      </c>
      <c r="P796" s="40">
        <v>0</v>
      </c>
      <c r="Q796" s="40">
        <v>0</v>
      </c>
      <c r="R796" s="40">
        <v>1598.64546</v>
      </c>
      <c r="S796" s="40">
        <v>0</v>
      </c>
    </row>
    <row r="797" spans="1:19" outlineLevel="2">
      <c r="A797" s="27" t="s">
        <v>1757</v>
      </c>
      <c r="B797" s="27" t="s">
        <v>1758</v>
      </c>
      <c r="C797" s="27" t="s">
        <v>1931</v>
      </c>
      <c r="D797" s="27" t="s">
        <v>1932</v>
      </c>
      <c r="E797" s="27" t="s">
        <v>579</v>
      </c>
      <c r="F797" s="40">
        <v>949.74701000000005</v>
      </c>
      <c r="G797" s="40">
        <v>0</v>
      </c>
      <c r="H797" s="40">
        <v>0</v>
      </c>
      <c r="I797" s="40">
        <v>0</v>
      </c>
      <c r="J797" s="40">
        <v>0</v>
      </c>
      <c r="K797" s="40">
        <v>0</v>
      </c>
      <c r="L797" s="40">
        <f t="shared" si="30"/>
        <v>949.74701000000005</v>
      </c>
      <c r="M797" s="40">
        <v>949.74701000000005</v>
      </c>
      <c r="N797" s="40">
        <v>0</v>
      </c>
      <c r="O797" s="40">
        <v>0</v>
      </c>
      <c r="P797" s="40">
        <v>0</v>
      </c>
      <c r="Q797" s="40">
        <v>0</v>
      </c>
      <c r="R797" s="40">
        <v>0</v>
      </c>
      <c r="S797" s="40">
        <v>0</v>
      </c>
    </row>
    <row r="798" spans="1:19" outlineLevel="2">
      <c r="A798" s="27" t="s">
        <v>1757</v>
      </c>
      <c r="B798" s="27" t="s">
        <v>1758</v>
      </c>
      <c r="C798" s="27" t="s">
        <v>1933</v>
      </c>
      <c r="D798" s="27" t="s">
        <v>1934</v>
      </c>
      <c r="E798" s="27" t="s">
        <v>579</v>
      </c>
      <c r="F798" s="40">
        <v>446.25000307692301</v>
      </c>
      <c r="G798" s="40">
        <v>0</v>
      </c>
      <c r="H798" s="40">
        <v>0</v>
      </c>
      <c r="I798" s="40">
        <v>0</v>
      </c>
      <c r="J798" s="40">
        <v>0</v>
      </c>
      <c r="K798" s="40">
        <v>0</v>
      </c>
      <c r="L798" s="40">
        <f t="shared" si="30"/>
        <v>446.25000307692301</v>
      </c>
      <c r="M798" s="40">
        <v>446.25000307692301</v>
      </c>
      <c r="N798" s="40">
        <v>0</v>
      </c>
      <c r="O798" s="40">
        <v>0</v>
      </c>
      <c r="P798" s="40">
        <v>0</v>
      </c>
      <c r="Q798" s="40">
        <v>0</v>
      </c>
      <c r="R798" s="40">
        <v>0</v>
      </c>
      <c r="S798" s="40">
        <v>0</v>
      </c>
    </row>
    <row r="799" spans="1:19" outlineLevel="2">
      <c r="A799" s="27" t="s">
        <v>1757</v>
      </c>
      <c r="B799" s="27" t="s">
        <v>1758</v>
      </c>
      <c r="C799" s="27" t="s">
        <v>1935</v>
      </c>
      <c r="D799" s="27" t="s">
        <v>1936</v>
      </c>
      <c r="E799" s="27" t="s">
        <v>552</v>
      </c>
      <c r="F799" s="40">
        <v>-3.31265769230769</v>
      </c>
      <c r="G799" s="40">
        <v>0</v>
      </c>
      <c r="H799" s="40">
        <v>0</v>
      </c>
      <c r="I799" s="40">
        <v>0</v>
      </c>
      <c r="J799" s="40">
        <v>0</v>
      </c>
      <c r="K799" s="40">
        <v>0</v>
      </c>
      <c r="L799" s="40">
        <f t="shared" si="30"/>
        <v>0</v>
      </c>
      <c r="M799" s="40">
        <v>0</v>
      </c>
      <c r="N799" s="40">
        <v>0</v>
      </c>
      <c r="O799" s="40">
        <v>0</v>
      </c>
      <c r="P799" s="40">
        <v>0</v>
      </c>
      <c r="Q799" s="40">
        <v>0</v>
      </c>
      <c r="R799" s="40">
        <v>-3.31265769230769</v>
      </c>
      <c r="S799" s="40">
        <v>0</v>
      </c>
    </row>
    <row r="800" spans="1:19" outlineLevel="2">
      <c r="A800" s="27" t="s">
        <v>1757</v>
      </c>
      <c r="B800" s="27" t="s">
        <v>1758</v>
      </c>
      <c r="C800" s="27" t="s">
        <v>1937</v>
      </c>
      <c r="D800" s="27" t="s">
        <v>1938</v>
      </c>
      <c r="E800" s="27" t="s">
        <v>553</v>
      </c>
      <c r="F800" s="40">
        <v>9000</v>
      </c>
      <c r="G800" s="40">
        <v>0</v>
      </c>
      <c r="H800" s="40">
        <v>0</v>
      </c>
      <c r="I800" s="40">
        <v>9000</v>
      </c>
      <c r="J800" s="40">
        <v>0</v>
      </c>
      <c r="K800" s="40">
        <v>0</v>
      </c>
      <c r="L800" s="40">
        <f t="shared" si="30"/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0</v>
      </c>
      <c r="R800" s="40">
        <v>0</v>
      </c>
      <c r="S800" s="40">
        <v>0</v>
      </c>
    </row>
    <row r="801" spans="1:19" outlineLevel="2">
      <c r="A801" s="27" t="s">
        <v>1757</v>
      </c>
      <c r="B801" s="27" t="s">
        <v>1758</v>
      </c>
      <c r="C801" s="27" t="s">
        <v>1939</v>
      </c>
      <c r="D801" s="27" t="s">
        <v>1940</v>
      </c>
      <c r="E801" s="27" t="s">
        <v>552</v>
      </c>
      <c r="F801" s="40">
        <v>-700.21280769230702</v>
      </c>
      <c r="G801" s="40">
        <v>0</v>
      </c>
      <c r="H801" s="40">
        <v>0</v>
      </c>
      <c r="I801" s="40">
        <v>0</v>
      </c>
      <c r="J801" s="40">
        <v>0</v>
      </c>
      <c r="K801" s="40">
        <v>0</v>
      </c>
      <c r="L801" s="40">
        <f t="shared" si="30"/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0</v>
      </c>
      <c r="R801" s="40">
        <v>-700.21280769230702</v>
      </c>
      <c r="S801" s="40">
        <v>0</v>
      </c>
    </row>
    <row r="802" spans="1:19" outlineLevel="2">
      <c r="A802" s="27" t="s">
        <v>1757</v>
      </c>
      <c r="B802" s="27" t="s">
        <v>1758</v>
      </c>
      <c r="C802" s="27" t="s">
        <v>1941</v>
      </c>
      <c r="D802" s="27" t="s">
        <v>1942</v>
      </c>
      <c r="E802" s="27" t="s">
        <v>552</v>
      </c>
      <c r="F802" s="40">
        <v>-15.6382392307692</v>
      </c>
      <c r="G802" s="40">
        <v>0</v>
      </c>
      <c r="H802" s="40">
        <v>0</v>
      </c>
      <c r="I802" s="40">
        <v>0</v>
      </c>
      <c r="J802" s="40">
        <v>0</v>
      </c>
      <c r="K802" s="40">
        <v>0</v>
      </c>
      <c r="L802" s="40">
        <f t="shared" si="30"/>
        <v>0</v>
      </c>
      <c r="M802" s="40">
        <v>0</v>
      </c>
      <c r="N802" s="40">
        <v>0</v>
      </c>
      <c r="O802" s="40">
        <v>0</v>
      </c>
      <c r="P802" s="40">
        <v>0</v>
      </c>
      <c r="Q802" s="40">
        <v>0</v>
      </c>
      <c r="R802" s="40">
        <v>-15.6382392307692</v>
      </c>
      <c r="S802" s="40">
        <v>0</v>
      </c>
    </row>
    <row r="803" spans="1:19" outlineLevel="2">
      <c r="A803" s="27" t="s">
        <v>1757</v>
      </c>
      <c r="B803" s="27" t="s">
        <v>1758</v>
      </c>
      <c r="C803" s="27" t="s">
        <v>1943</v>
      </c>
      <c r="D803" s="27" t="s">
        <v>1944</v>
      </c>
      <c r="E803" s="27" t="s">
        <v>552</v>
      </c>
      <c r="F803" s="40">
        <v>7.4935123076923098</v>
      </c>
      <c r="G803" s="40">
        <v>0</v>
      </c>
      <c r="H803" s="40">
        <v>0</v>
      </c>
      <c r="I803" s="40">
        <v>0</v>
      </c>
      <c r="J803" s="40">
        <v>0</v>
      </c>
      <c r="K803" s="40">
        <v>0</v>
      </c>
      <c r="L803" s="40">
        <f t="shared" si="30"/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40">
        <v>7.4935123076923098</v>
      </c>
      <c r="S803" s="40">
        <v>0</v>
      </c>
    </row>
    <row r="804" spans="1:19" outlineLevel="2">
      <c r="A804" s="27" t="s">
        <v>1757</v>
      </c>
      <c r="B804" s="27" t="s">
        <v>1758</v>
      </c>
      <c r="C804" s="27" t="s">
        <v>1945</v>
      </c>
      <c r="D804" s="27" t="s">
        <v>1946</v>
      </c>
      <c r="E804" s="27" t="s">
        <v>552</v>
      </c>
      <c r="F804" s="40">
        <v>-27.7750815384615</v>
      </c>
      <c r="G804" s="40">
        <v>0</v>
      </c>
      <c r="H804" s="40">
        <v>0</v>
      </c>
      <c r="I804" s="40">
        <v>0</v>
      </c>
      <c r="J804" s="40">
        <v>0</v>
      </c>
      <c r="K804" s="40">
        <v>0</v>
      </c>
      <c r="L804" s="40">
        <f t="shared" si="30"/>
        <v>0</v>
      </c>
      <c r="M804" s="40">
        <v>0</v>
      </c>
      <c r="N804" s="40">
        <v>0</v>
      </c>
      <c r="O804" s="40">
        <v>0</v>
      </c>
      <c r="P804" s="40">
        <v>0</v>
      </c>
      <c r="Q804" s="40">
        <v>0</v>
      </c>
      <c r="R804" s="40">
        <v>-27.7750815384615</v>
      </c>
      <c r="S804" s="40">
        <v>0</v>
      </c>
    </row>
    <row r="805" spans="1:19" outlineLevel="2">
      <c r="A805" s="27" t="s">
        <v>1757</v>
      </c>
      <c r="B805" s="27" t="s">
        <v>1758</v>
      </c>
      <c r="C805" s="27" t="s">
        <v>1947</v>
      </c>
      <c r="D805" s="27" t="s">
        <v>1948</v>
      </c>
      <c r="E805" s="27" t="s">
        <v>552</v>
      </c>
      <c r="F805" s="40">
        <v>0.12523076923077001</v>
      </c>
      <c r="G805" s="40">
        <v>0</v>
      </c>
      <c r="H805" s="40">
        <v>0</v>
      </c>
      <c r="I805" s="40">
        <v>0</v>
      </c>
      <c r="J805" s="40">
        <v>0</v>
      </c>
      <c r="K805" s="40">
        <v>0</v>
      </c>
      <c r="L805" s="40">
        <f t="shared" si="30"/>
        <v>0</v>
      </c>
      <c r="M805" s="40">
        <v>0</v>
      </c>
      <c r="N805" s="40">
        <v>0</v>
      </c>
      <c r="O805" s="40">
        <v>0</v>
      </c>
      <c r="P805" s="40">
        <v>0</v>
      </c>
      <c r="Q805" s="40">
        <v>0</v>
      </c>
      <c r="R805" s="40">
        <v>0.12523076923077001</v>
      </c>
      <c r="S805" s="40">
        <v>0</v>
      </c>
    </row>
    <row r="806" spans="1:19" outlineLevel="2">
      <c r="A806" s="27" t="s">
        <v>1757</v>
      </c>
      <c r="B806" s="27" t="s">
        <v>1758</v>
      </c>
      <c r="C806" s="27" t="s">
        <v>1949</v>
      </c>
      <c r="D806" s="27" t="s">
        <v>1950</v>
      </c>
      <c r="E806" s="27" t="s">
        <v>561</v>
      </c>
      <c r="F806" s="40">
        <v>-102.308846923076</v>
      </c>
      <c r="G806" s="40"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f t="shared" si="30"/>
        <v>0</v>
      </c>
      <c r="M806" s="40">
        <v>0</v>
      </c>
      <c r="N806" s="40">
        <v>-102.308846923076</v>
      </c>
      <c r="O806" s="40">
        <v>0</v>
      </c>
      <c r="P806" s="40">
        <v>0</v>
      </c>
      <c r="Q806" s="40">
        <v>0</v>
      </c>
      <c r="R806" s="40">
        <v>0</v>
      </c>
      <c r="S806" s="40">
        <v>0</v>
      </c>
    </row>
    <row r="807" spans="1:19" outlineLevel="2">
      <c r="A807" s="27" t="s">
        <v>1757</v>
      </c>
      <c r="B807" s="27" t="s">
        <v>1758</v>
      </c>
      <c r="C807" s="27" t="s">
        <v>1951</v>
      </c>
      <c r="D807" s="27" t="s">
        <v>1952</v>
      </c>
      <c r="E807" s="27" t="s">
        <v>552</v>
      </c>
      <c r="F807" s="40">
        <v>32.950852307692301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f t="shared" si="30"/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0</v>
      </c>
      <c r="R807" s="40">
        <v>32.950852307692301</v>
      </c>
      <c r="S807" s="40">
        <v>0</v>
      </c>
    </row>
    <row r="808" spans="1:19" outlineLevel="2">
      <c r="A808" s="27" t="s">
        <v>1757</v>
      </c>
      <c r="B808" s="27" t="s">
        <v>1758</v>
      </c>
      <c r="C808" s="27" t="s">
        <v>1953</v>
      </c>
      <c r="D808" s="27" t="s">
        <v>1954</v>
      </c>
      <c r="E808" s="27" t="s">
        <v>552</v>
      </c>
      <c r="F808" s="40">
        <v>66.873520769230694</v>
      </c>
      <c r="G808" s="40">
        <v>0</v>
      </c>
      <c r="H808" s="40">
        <v>0</v>
      </c>
      <c r="I808" s="40">
        <v>0</v>
      </c>
      <c r="J808" s="40">
        <v>0</v>
      </c>
      <c r="K808" s="40">
        <v>0</v>
      </c>
      <c r="L808" s="40">
        <f t="shared" si="30"/>
        <v>0</v>
      </c>
      <c r="M808" s="40">
        <v>0</v>
      </c>
      <c r="N808" s="40">
        <v>0</v>
      </c>
      <c r="O808" s="40">
        <v>0</v>
      </c>
      <c r="P808" s="40">
        <v>0</v>
      </c>
      <c r="Q808" s="40">
        <v>0</v>
      </c>
      <c r="R808" s="40">
        <v>66.873520769230694</v>
      </c>
      <c r="S808" s="40">
        <v>0</v>
      </c>
    </row>
    <row r="809" spans="1:19" outlineLevel="2">
      <c r="A809" s="27" t="s">
        <v>1757</v>
      </c>
      <c r="B809" s="27" t="s">
        <v>1758</v>
      </c>
      <c r="C809" s="27" t="s">
        <v>1955</v>
      </c>
      <c r="D809" s="27" t="s">
        <v>1956</v>
      </c>
      <c r="E809" s="27" t="s">
        <v>578</v>
      </c>
      <c r="F809" s="40">
        <v>58.357891538461502</v>
      </c>
      <c r="G809" s="40">
        <v>0</v>
      </c>
      <c r="H809" s="40">
        <v>0</v>
      </c>
      <c r="I809" s="40">
        <v>0</v>
      </c>
      <c r="J809" s="40">
        <v>0</v>
      </c>
      <c r="K809" s="40">
        <v>0</v>
      </c>
      <c r="L809" s="40">
        <f t="shared" si="30"/>
        <v>0</v>
      </c>
      <c r="M809" s="40">
        <v>0</v>
      </c>
      <c r="N809" s="40">
        <v>0</v>
      </c>
      <c r="O809" s="40">
        <v>58.357891538461502</v>
      </c>
      <c r="P809" s="40">
        <v>0</v>
      </c>
      <c r="Q809" s="40">
        <v>0</v>
      </c>
      <c r="R809" s="40">
        <v>0</v>
      </c>
      <c r="S809" s="40">
        <v>0</v>
      </c>
    </row>
    <row r="810" spans="1:19" outlineLevel="2">
      <c r="A810" s="27" t="s">
        <v>1757</v>
      </c>
      <c r="B810" s="27" t="s">
        <v>1758</v>
      </c>
      <c r="C810" s="27" t="s">
        <v>1957</v>
      </c>
      <c r="D810" s="27" t="s">
        <v>1958</v>
      </c>
      <c r="E810" s="27" t="s">
        <v>552</v>
      </c>
      <c r="F810" s="40">
        <v>9.5617638461538501</v>
      </c>
      <c r="G810" s="40">
        <v>0</v>
      </c>
      <c r="H810" s="40">
        <v>0</v>
      </c>
      <c r="I810" s="40">
        <v>0</v>
      </c>
      <c r="J810" s="40">
        <v>0</v>
      </c>
      <c r="K810" s="40">
        <v>0</v>
      </c>
      <c r="L810" s="40">
        <f t="shared" si="30"/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0</v>
      </c>
      <c r="R810" s="40">
        <v>9.5617638461538501</v>
      </c>
      <c r="S810" s="40">
        <v>0</v>
      </c>
    </row>
    <row r="811" spans="1:19" outlineLevel="2">
      <c r="A811" s="27" t="s">
        <v>1757</v>
      </c>
      <c r="B811" s="27" t="s">
        <v>1758</v>
      </c>
      <c r="C811" s="27" t="s">
        <v>1959</v>
      </c>
      <c r="D811" s="27" t="s">
        <v>1960</v>
      </c>
      <c r="E811" s="27" t="s">
        <v>552</v>
      </c>
      <c r="F811" s="40">
        <v>-15.1531707692307</v>
      </c>
      <c r="G811" s="40"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f t="shared" si="30"/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0</v>
      </c>
      <c r="R811" s="40">
        <v>-15.1531707692307</v>
      </c>
      <c r="S811" s="40">
        <v>0</v>
      </c>
    </row>
    <row r="812" spans="1:19" outlineLevel="2">
      <c r="A812" s="27" t="s">
        <v>1757</v>
      </c>
      <c r="B812" s="27" t="s">
        <v>1758</v>
      </c>
      <c r="C812" s="27" t="s">
        <v>1961</v>
      </c>
      <c r="D812" s="27" t="s">
        <v>1962</v>
      </c>
      <c r="E812" s="27" t="s">
        <v>552</v>
      </c>
      <c r="F812" s="40">
        <v>51.627561538461499</v>
      </c>
      <c r="G812" s="40">
        <v>0</v>
      </c>
      <c r="H812" s="40">
        <v>0</v>
      </c>
      <c r="I812" s="40">
        <v>0</v>
      </c>
      <c r="J812" s="40">
        <v>0</v>
      </c>
      <c r="K812" s="40">
        <v>0</v>
      </c>
      <c r="L812" s="40">
        <f t="shared" si="30"/>
        <v>0</v>
      </c>
      <c r="M812" s="40">
        <v>0</v>
      </c>
      <c r="N812" s="40">
        <v>0</v>
      </c>
      <c r="O812" s="40">
        <v>0</v>
      </c>
      <c r="P812" s="40">
        <v>0</v>
      </c>
      <c r="Q812" s="40">
        <v>0</v>
      </c>
      <c r="R812" s="40">
        <v>51.627561538461499</v>
      </c>
      <c r="S812" s="40">
        <v>0</v>
      </c>
    </row>
    <row r="813" spans="1:19" outlineLevel="2">
      <c r="A813" s="27" t="s">
        <v>1757</v>
      </c>
      <c r="B813" s="27" t="s">
        <v>1758</v>
      </c>
      <c r="C813" s="27" t="s">
        <v>1963</v>
      </c>
      <c r="D813" s="27" t="s">
        <v>1964</v>
      </c>
      <c r="E813" s="27" t="s">
        <v>552</v>
      </c>
      <c r="F813" s="40">
        <v>23.967369999999999</v>
      </c>
      <c r="G813" s="40">
        <v>0</v>
      </c>
      <c r="H813" s="40">
        <v>0</v>
      </c>
      <c r="I813" s="40">
        <v>0</v>
      </c>
      <c r="J813" s="40">
        <v>0</v>
      </c>
      <c r="K813" s="40">
        <v>0</v>
      </c>
      <c r="L813" s="40">
        <f t="shared" si="30"/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0</v>
      </c>
      <c r="R813" s="40">
        <v>23.967369999999999</v>
      </c>
      <c r="S813" s="40">
        <v>0</v>
      </c>
    </row>
    <row r="814" spans="1:19" outlineLevel="2">
      <c r="A814" s="27" t="s">
        <v>1757</v>
      </c>
      <c r="B814" s="27" t="s">
        <v>1758</v>
      </c>
      <c r="C814" s="27" t="s">
        <v>1965</v>
      </c>
      <c r="D814" s="27" t="s">
        <v>1966</v>
      </c>
      <c r="E814" s="27" t="s">
        <v>552</v>
      </c>
      <c r="F814" s="40">
        <v>119.202287692307</v>
      </c>
      <c r="G814" s="40">
        <v>0</v>
      </c>
      <c r="H814" s="40">
        <v>0</v>
      </c>
      <c r="I814" s="40">
        <v>0</v>
      </c>
      <c r="J814" s="40">
        <v>0</v>
      </c>
      <c r="K814" s="40">
        <v>0</v>
      </c>
      <c r="L814" s="40">
        <f t="shared" si="30"/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0</v>
      </c>
      <c r="R814" s="40">
        <v>119.202287692307</v>
      </c>
      <c r="S814" s="40">
        <v>0</v>
      </c>
    </row>
    <row r="815" spans="1:19" outlineLevel="2">
      <c r="A815" s="27" t="s">
        <v>1757</v>
      </c>
      <c r="B815" s="27" t="s">
        <v>1758</v>
      </c>
      <c r="C815" s="27" t="s">
        <v>1967</v>
      </c>
      <c r="D815" s="27" t="s">
        <v>1968</v>
      </c>
      <c r="E815" s="27" t="s">
        <v>552</v>
      </c>
      <c r="F815" s="40">
        <v>20263.530014615299</v>
      </c>
      <c r="G815" s="40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f t="shared" si="30"/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</v>
      </c>
      <c r="R815" s="40">
        <v>20263.530014615299</v>
      </c>
      <c r="S815" s="40">
        <v>0</v>
      </c>
    </row>
    <row r="816" spans="1:19" outlineLevel="2">
      <c r="A816" s="27" t="s">
        <v>1757</v>
      </c>
      <c r="B816" s="27" t="s">
        <v>1758</v>
      </c>
      <c r="C816" s="27" t="s">
        <v>1969</v>
      </c>
      <c r="D816" s="27" t="s">
        <v>1970</v>
      </c>
      <c r="E816" s="27" t="s">
        <v>552</v>
      </c>
      <c r="F816" s="40">
        <v>38.960991538461499</v>
      </c>
      <c r="G816" s="40">
        <v>0</v>
      </c>
      <c r="H816" s="40">
        <v>0</v>
      </c>
      <c r="I816" s="40">
        <v>0</v>
      </c>
      <c r="J816" s="40">
        <v>0</v>
      </c>
      <c r="K816" s="40">
        <v>0</v>
      </c>
      <c r="L816" s="40">
        <f t="shared" si="30"/>
        <v>0</v>
      </c>
      <c r="M816" s="40">
        <v>0</v>
      </c>
      <c r="N816" s="40">
        <v>0</v>
      </c>
      <c r="O816" s="40">
        <v>0</v>
      </c>
      <c r="P816" s="40">
        <v>0</v>
      </c>
      <c r="Q816" s="40">
        <v>0</v>
      </c>
      <c r="R816" s="40">
        <v>38.960991538461499</v>
      </c>
      <c r="S816" s="40">
        <v>0</v>
      </c>
    </row>
    <row r="817" spans="1:19" outlineLevel="2">
      <c r="A817" s="27" t="s">
        <v>1757</v>
      </c>
      <c r="B817" s="27" t="s">
        <v>1758</v>
      </c>
      <c r="C817" s="27" t="s">
        <v>1971</v>
      </c>
      <c r="D817" s="27" t="s">
        <v>1972</v>
      </c>
      <c r="E817" s="27" t="s">
        <v>552</v>
      </c>
      <c r="F817" s="40">
        <v>4001.3260799999998</v>
      </c>
      <c r="G817" s="40">
        <v>0</v>
      </c>
      <c r="H817" s="40">
        <v>0</v>
      </c>
      <c r="I817" s="40">
        <v>0</v>
      </c>
      <c r="J817" s="40">
        <v>0</v>
      </c>
      <c r="K817" s="40">
        <v>0</v>
      </c>
      <c r="L817" s="40">
        <f t="shared" si="30"/>
        <v>0</v>
      </c>
      <c r="M817" s="40">
        <v>0</v>
      </c>
      <c r="N817" s="40">
        <v>0</v>
      </c>
      <c r="O817" s="40">
        <v>0</v>
      </c>
      <c r="P817" s="40">
        <v>0</v>
      </c>
      <c r="Q817" s="40">
        <v>0</v>
      </c>
      <c r="R817" s="40">
        <v>4001.3260799999998</v>
      </c>
      <c r="S817" s="40">
        <v>0</v>
      </c>
    </row>
    <row r="818" spans="1:19" outlineLevel="2">
      <c r="A818" s="27" t="s">
        <v>1757</v>
      </c>
      <c r="B818" s="27" t="s">
        <v>1758</v>
      </c>
      <c r="C818" s="27" t="s">
        <v>1973</v>
      </c>
      <c r="D818" s="27" t="s">
        <v>1974</v>
      </c>
      <c r="E818" s="27" t="s">
        <v>552</v>
      </c>
      <c r="F818" s="40">
        <v>5134.8451800000003</v>
      </c>
      <c r="G818" s="40">
        <v>0</v>
      </c>
      <c r="H818" s="40">
        <v>0</v>
      </c>
      <c r="I818" s="40">
        <v>0</v>
      </c>
      <c r="J818" s="40">
        <v>0</v>
      </c>
      <c r="K818" s="40">
        <v>0</v>
      </c>
      <c r="L818" s="40">
        <f t="shared" si="30"/>
        <v>0</v>
      </c>
      <c r="M818" s="40">
        <v>0</v>
      </c>
      <c r="N818" s="40">
        <v>0</v>
      </c>
      <c r="O818" s="40">
        <v>0</v>
      </c>
      <c r="P818" s="40">
        <v>0</v>
      </c>
      <c r="Q818" s="40">
        <v>0</v>
      </c>
      <c r="R818" s="40">
        <v>5134.8451800000003</v>
      </c>
      <c r="S818" s="40">
        <v>0</v>
      </c>
    </row>
    <row r="819" spans="1:19" outlineLevel="2">
      <c r="A819" s="27" t="s">
        <v>1757</v>
      </c>
      <c r="B819" s="27" t="s">
        <v>1758</v>
      </c>
      <c r="C819" s="27" t="s">
        <v>1975</v>
      </c>
      <c r="D819" s="27" t="s">
        <v>1976</v>
      </c>
      <c r="E819" s="27" t="s">
        <v>552</v>
      </c>
      <c r="F819" s="40">
        <v>316.62756999999999</v>
      </c>
      <c r="G819" s="40">
        <v>0</v>
      </c>
      <c r="H819" s="40">
        <v>0</v>
      </c>
      <c r="I819" s="40">
        <v>0</v>
      </c>
      <c r="J819" s="40">
        <v>0</v>
      </c>
      <c r="K819" s="40">
        <v>0</v>
      </c>
      <c r="L819" s="40">
        <f t="shared" si="30"/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40">
        <v>316.62756999999999</v>
      </c>
      <c r="S819" s="40">
        <v>0</v>
      </c>
    </row>
    <row r="820" spans="1:19" outlineLevel="2">
      <c r="A820" s="27" t="s">
        <v>1757</v>
      </c>
      <c r="B820" s="27" t="s">
        <v>1758</v>
      </c>
      <c r="C820" s="27" t="s">
        <v>1977</v>
      </c>
      <c r="D820" s="27" t="s">
        <v>1978</v>
      </c>
      <c r="E820" s="27" t="s">
        <v>552</v>
      </c>
      <c r="F820" s="40">
        <v>48718.491201538403</v>
      </c>
      <c r="G820" s="40">
        <v>0</v>
      </c>
      <c r="H820" s="40">
        <v>0</v>
      </c>
      <c r="I820" s="40">
        <v>0</v>
      </c>
      <c r="J820" s="40">
        <v>0</v>
      </c>
      <c r="K820" s="40">
        <v>0</v>
      </c>
      <c r="L820" s="40">
        <f t="shared" si="30"/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0</v>
      </c>
      <c r="R820" s="40">
        <v>48718.491201538403</v>
      </c>
      <c r="S820" s="40">
        <v>0</v>
      </c>
    </row>
    <row r="821" spans="1:19" outlineLevel="2">
      <c r="A821" s="27" t="s">
        <v>1757</v>
      </c>
      <c r="B821" s="27" t="s">
        <v>1758</v>
      </c>
      <c r="C821" s="27" t="s">
        <v>1979</v>
      </c>
      <c r="D821" s="27" t="s">
        <v>1980</v>
      </c>
      <c r="E821" s="27" t="s">
        <v>552</v>
      </c>
      <c r="F821" s="40">
        <v>-23.398934615384601</v>
      </c>
      <c r="G821" s="40">
        <v>0</v>
      </c>
      <c r="H821" s="40">
        <v>0</v>
      </c>
      <c r="I821" s="40">
        <v>0</v>
      </c>
      <c r="J821" s="40">
        <v>0</v>
      </c>
      <c r="K821" s="40">
        <v>0</v>
      </c>
      <c r="L821" s="40">
        <f t="shared" si="30"/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40">
        <v>-23.398934615384601</v>
      </c>
      <c r="S821" s="40">
        <v>0</v>
      </c>
    </row>
    <row r="822" spans="1:19" outlineLevel="2">
      <c r="A822" s="27" t="s">
        <v>1757</v>
      </c>
      <c r="B822" s="27" t="s">
        <v>1758</v>
      </c>
      <c r="C822" s="27" t="s">
        <v>1981</v>
      </c>
      <c r="D822" s="27" t="s">
        <v>1982</v>
      </c>
      <c r="E822" s="27" t="s">
        <v>552</v>
      </c>
      <c r="F822" s="40">
        <v>-88.789019230769199</v>
      </c>
      <c r="G822" s="40">
        <v>0</v>
      </c>
      <c r="H822" s="40">
        <v>0</v>
      </c>
      <c r="I822" s="40">
        <v>0</v>
      </c>
      <c r="J822" s="40">
        <v>0</v>
      </c>
      <c r="K822" s="40">
        <v>0</v>
      </c>
      <c r="L822" s="40">
        <f t="shared" si="30"/>
        <v>0</v>
      </c>
      <c r="M822" s="40">
        <v>0</v>
      </c>
      <c r="N822" s="40">
        <v>0</v>
      </c>
      <c r="O822" s="40">
        <v>0</v>
      </c>
      <c r="P822" s="40">
        <v>0</v>
      </c>
      <c r="Q822" s="40">
        <v>0</v>
      </c>
      <c r="R822" s="40">
        <v>-88.789019230769199</v>
      </c>
      <c r="S822" s="40">
        <v>0</v>
      </c>
    </row>
    <row r="823" spans="1:19" outlineLevel="2">
      <c r="A823" s="27" t="s">
        <v>1757</v>
      </c>
      <c r="B823" s="27" t="s">
        <v>1758</v>
      </c>
      <c r="C823" s="27" t="s">
        <v>1983</v>
      </c>
      <c r="D823" s="27" t="s">
        <v>1984</v>
      </c>
      <c r="E823" s="27" t="s">
        <v>552</v>
      </c>
      <c r="F823" s="40">
        <v>-684.69738461538395</v>
      </c>
      <c r="G823" s="40">
        <v>0</v>
      </c>
      <c r="H823" s="40">
        <v>0</v>
      </c>
      <c r="I823" s="40">
        <v>0</v>
      </c>
      <c r="J823" s="40">
        <v>0</v>
      </c>
      <c r="K823" s="40">
        <v>0</v>
      </c>
      <c r="L823" s="40">
        <f t="shared" si="30"/>
        <v>0</v>
      </c>
      <c r="M823" s="40">
        <v>0</v>
      </c>
      <c r="N823" s="40">
        <v>0</v>
      </c>
      <c r="O823" s="40">
        <v>0</v>
      </c>
      <c r="P823" s="40">
        <v>0</v>
      </c>
      <c r="Q823" s="40">
        <v>0</v>
      </c>
      <c r="R823" s="40">
        <v>-684.69738461538395</v>
      </c>
      <c r="S823" s="40">
        <v>0</v>
      </c>
    </row>
    <row r="824" spans="1:19" outlineLevel="2">
      <c r="A824" s="27" t="s">
        <v>1757</v>
      </c>
      <c r="B824" s="27" t="s">
        <v>1758</v>
      </c>
      <c r="C824" s="27" t="s">
        <v>1985</v>
      </c>
      <c r="D824" s="27" t="s">
        <v>1986</v>
      </c>
      <c r="E824" s="27" t="s">
        <v>552</v>
      </c>
      <c r="F824" s="40">
        <v>-509.75249923076899</v>
      </c>
      <c r="G824" s="40">
        <v>0</v>
      </c>
      <c r="H824" s="40">
        <v>0</v>
      </c>
      <c r="I824" s="40">
        <v>0</v>
      </c>
      <c r="J824" s="40">
        <v>0</v>
      </c>
      <c r="K824" s="40">
        <v>0</v>
      </c>
      <c r="L824" s="40">
        <f t="shared" si="30"/>
        <v>0</v>
      </c>
      <c r="M824" s="40">
        <v>0</v>
      </c>
      <c r="N824" s="40">
        <v>0</v>
      </c>
      <c r="O824" s="40">
        <v>0</v>
      </c>
      <c r="P824" s="40">
        <v>0</v>
      </c>
      <c r="Q824" s="40">
        <v>0</v>
      </c>
      <c r="R824" s="40">
        <v>-509.75249923076899</v>
      </c>
      <c r="S824" s="40">
        <v>0</v>
      </c>
    </row>
    <row r="825" spans="1:19" outlineLevel="2">
      <c r="A825" s="27" t="s">
        <v>1757</v>
      </c>
      <c r="B825" s="27" t="s">
        <v>1758</v>
      </c>
      <c r="C825" s="27" t="s">
        <v>1987</v>
      </c>
      <c r="D825" s="27" t="s">
        <v>1988</v>
      </c>
      <c r="E825" s="27" t="s">
        <v>552</v>
      </c>
      <c r="F825" s="40">
        <v>-52980.994906153799</v>
      </c>
      <c r="G825" s="40">
        <v>0</v>
      </c>
      <c r="H825" s="40">
        <v>0</v>
      </c>
      <c r="I825" s="40">
        <v>0</v>
      </c>
      <c r="J825" s="40">
        <v>0</v>
      </c>
      <c r="K825" s="40">
        <v>0</v>
      </c>
      <c r="L825" s="40">
        <f t="shared" ref="L825:L842" si="31">M825+P825</f>
        <v>0</v>
      </c>
      <c r="M825" s="40">
        <v>0</v>
      </c>
      <c r="N825" s="40">
        <v>0</v>
      </c>
      <c r="O825" s="40">
        <v>0</v>
      </c>
      <c r="P825" s="40">
        <v>0</v>
      </c>
      <c r="Q825" s="40">
        <v>0</v>
      </c>
      <c r="R825" s="40">
        <v>-52980.994906153799</v>
      </c>
      <c r="S825" s="40">
        <v>0</v>
      </c>
    </row>
    <row r="826" spans="1:19" outlineLevel="2">
      <c r="A826" s="27" t="s">
        <v>1757</v>
      </c>
      <c r="B826" s="27" t="s">
        <v>1758</v>
      </c>
      <c r="C826" s="27" t="s">
        <v>1989</v>
      </c>
      <c r="D826" s="27" t="s">
        <v>1990</v>
      </c>
      <c r="E826" s="27" t="s">
        <v>552</v>
      </c>
      <c r="F826" s="40">
        <v>1891.1063423076901</v>
      </c>
      <c r="G826" s="40">
        <v>0</v>
      </c>
      <c r="H826" s="40">
        <v>0</v>
      </c>
      <c r="I826" s="40">
        <v>0</v>
      </c>
      <c r="J826" s="40">
        <v>0</v>
      </c>
      <c r="K826" s="40">
        <v>0</v>
      </c>
      <c r="L826" s="40">
        <f t="shared" si="31"/>
        <v>0</v>
      </c>
      <c r="M826" s="40">
        <v>0</v>
      </c>
      <c r="N826" s="40">
        <v>0</v>
      </c>
      <c r="O826" s="40">
        <v>0</v>
      </c>
      <c r="P826" s="40">
        <v>0</v>
      </c>
      <c r="Q826" s="40">
        <v>0</v>
      </c>
      <c r="R826" s="40">
        <v>1891.1063423076901</v>
      </c>
      <c r="S826" s="40">
        <v>0</v>
      </c>
    </row>
    <row r="827" spans="1:19" outlineLevel="2">
      <c r="A827" s="27" t="s">
        <v>1757</v>
      </c>
      <c r="B827" s="27" t="s">
        <v>1758</v>
      </c>
      <c r="C827" s="27" t="s">
        <v>2029</v>
      </c>
      <c r="D827" s="27" t="s">
        <v>2030</v>
      </c>
      <c r="E827" s="27" t="s">
        <v>2031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40">
        <v>0</v>
      </c>
      <c r="L827" s="40">
        <f t="shared" si="31"/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40">
        <v>0</v>
      </c>
      <c r="S827" s="40">
        <v>0</v>
      </c>
    </row>
    <row r="828" spans="1:19" outlineLevel="2">
      <c r="A828" s="27" t="s">
        <v>1757</v>
      </c>
      <c r="B828" s="27" t="s">
        <v>1758</v>
      </c>
      <c r="C828" s="27" t="s">
        <v>1991</v>
      </c>
      <c r="D828" s="27" t="s">
        <v>1992</v>
      </c>
      <c r="E828" s="27" t="s">
        <v>552</v>
      </c>
      <c r="F828" s="40">
        <v>-233.51645615384601</v>
      </c>
      <c r="G828" s="40">
        <v>0</v>
      </c>
      <c r="H828" s="40">
        <v>0</v>
      </c>
      <c r="I828" s="40">
        <v>0</v>
      </c>
      <c r="J828" s="40">
        <v>0</v>
      </c>
      <c r="K828" s="40">
        <v>0</v>
      </c>
      <c r="L828" s="40">
        <f t="shared" si="31"/>
        <v>0</v>
      </c>
      <c r="M828" s="40">
        <v>0</v>
      </c>
      <c r="N828" s="40">
        <v>0</v>
      </c>
      <c r="O828" s="40">
        <v>0</v>
      </c>
      <c r="P828" s="40">
        <v>0</v>
      </c>
      <c r="Q828" s="40">
        <v>0</v>
      </c>
      <c r="R828" s="40">
        <v>-233.51645615384601</v>
      </c>
      <c r="S828" s="40">
        <v>0</v>
      </c>
    </row>
    <row r="829" spans="1:19" outlineLevel="2">
      <c r="A829" s="27" t="s">
        <v>1757</v>
      </c>
      <c r="B829" s="27" t="s">
        <v>1758</v>
      </c>
      <c r="C829" s="27" t="s">
        <v>1993</v>
      </c>
      <c r="D829" s="27" t="s">
        <v>1994</v>
      </c>
      <c r="E829" s="27" t="s">
        <v>552</v>
      </c>
      <c r="F829" s="40">
        <v>-1139.11097923076</v>
      </c>
      <c r="G829" s="40">
        <v>0</v>
      </c>
      <c r="H829" s="40">
        <v>0</v>
      </c>
      <c r="I829" s="40">
        <v>0</v>
      </c>
      <c r="J829" s="40">
        <v>0</v>
      </c>
      <c r="K829" s="40">
        <v>0</v>
      </c>
      <c r="L829" s="40">
        <f t="shared" si="31"/>
        <v>0</v>
      </c>
      <c r="M829" s="40">
        <v>0</v>
      </c>
      <c r="N829" s="40">
        <v>0</v>
      </c>
      <c r="O829" s="40">
        <v>0</v>
      </c>
      <c r="P829" s="40">
        <v>0</v>
      </c>
      <c r="Q829" s="40">
        <v>0</v>
      </c>
      <c r="R829" s="40">
        <v>-1139.11097923076</v>
      </c>
      <c r="S829" s="40">
        <v>0</v>
      </c>
    </row>
    <row r="830" spans="1:19" outlineLevel="2">
      <c r="A830" s="27" t="s">
        <v>1757</v>
      </c>
      <c r="B830" s="27" t="s">
        <v>1758</v>
      </c>
      <c r="C830" s="27" t="s">
        <v>1995</v>
      </c>
      <c r="D830" s="27" t="s">
        <v>1996</v>
      </c>
      <c r="E830" s="27" t="s">
        <v>552</v>
      </c>
      <c r="F830" s="40">
        <v>-2280.9753007692302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40">
        <f t="shared" si="31"/>
        <v>0</v>
      </c>
      <c r="M830" s="40">
        <v>0</v>
      </c>
      <c r="N830" s="40">
        <v>0</v>
      </c>
      <c r="O830" s="40">
        <v>0</v>
      </c>
      <c r="P830" s="40">
        <v>0</v>
      </c>
      <c r="Q830" s="40">
        <v>0</v>
      </c>
      <c r="R830" s="40">
        <v>-2280.9753007692302</v>
      </c>
      <c r="S830" s="40">
        <v>0</v>
      </c>
    </row>
    <row r="831" spans="1:19" outlineLevel="2">
      <c r="A831" s="27" t="s">
        <v>1757</v>
      </c>
      <c r="B831" s="27" t="s">
        <v>1758</v>
      </c>
      <c r="C831" s="27" t="s">
        <v>1997</v>
      </c>
      <c r="D831" s="27" t="s">
        <v>1998</v>
      </c>
      <c r="E831" s="27" t="s">
        <v>552</v>
      </c>
      <c r="F831" s="40">
        <v>8.3043469230769205</v>
      </c>
      <c r="G831" s="40">
        <v>0</v>
      </c>
      <c r="H831" s="40">
        <v>0</v>
      </c>
      <c r="I831" s="40">
        <v>0</v>
      </c>
      <c r="J831" s="40">
        <v>0</v>
      </c>
      <c r="K831" s="40">
        <v>0</v>
      </c>
      <c r="L831" s="40">
        <f t="shared" si="31"/>
        <v>0</v>
      </c>
      <c r="M831" s="40">
        <v>0</v>
      </c>
      <c r="N831" s="40">
        <v>0</v>
      </c>
      <c r="O831" s="40">
        <v>0</v>
      </c>
      <c r="P831" s="40">
        <v>0</v>
      </c>
      <c r="Q831" s="40">
        <v>0</v>
      </c>
      <c r="R831" s="40">
        <v>8.3043469230769205</v>
      </c>
      <c r="S831" s="40">
        <v>0</v>
      </c>
    </row>
    <row r="832" spans="1:19" outlineLevel="2">
      <c r="A832" s="27" t="s">
        <v>1757</v>
      </c>
      <c r="B832" s="27" t="s">
        <v>1758</v>
      </c>
      <c r="C832" s="27" t="s">
        <v>1999</v>
      </c>
      <c r="D832" s="27" t="s">
        <v>2000</v>
      </c>
      <c r="E832" s="27" t="s">
        <v>552</v>
      </c>
      <c r="F832" s="40">
        <v>-1106.86279153846</v>
      </c>
      <c r="G832" s="40">
        <v>0</v>
      </c>
      <c r="H832" s="40">
        <v>0</v>
      </c>
      <c r="I832" s="40">
        <v>0</v>
      </c>
      <c r="J832" s="40">
        <v>0</v>
      </c>
      <c r="K832" s="40">
        <v>0</v>
      </c>
      <c r="L832" s="40">
        <f t="shared" si="31"/>
        <v>0</v>
      </c>
      <c r="M832" s="40">
        <v>0</v>
      </c>
      <c r="N832" s="40">
        <v>0</v>
      </c>
      <c r="O832" s="40">
        <v>0</v>
      </c>
      <c r="P832" s="40">
        <v>0</v>
      </c>
      <c r="Q832" s="40">
        <v>0</v>
      </c>
      <c r="R832" s="40">
        <v>-1106.86279153846</v>
      </c>
      <c r="S832" s="40">
        <v>0</v>
      </c>
    </row>
    <row r="833" spans="1:19" outlineLevel="2">
      <c r="A833" s="27" t="s">
        <v>1757</v>
      </c>
      <c r="B833" s="27" t="s">
        <v>1758</v>
      </c>
      <c r="C833" s="27" t="s">
        <v>2001</v>
      </c>
      <c r="D833" s="27" t="s">
        <v>2002</v>
      </c>
      <c r="E833" s="27" t="s">
        <v>552</v>
      </c>
      <c r="F833" s="40">
        <v>19.095407692307599</v>
      </c>
      <c r="G833" s="40">
        <v>0</v>
      </c>
      <c r="H833" s="40">
        <v>0</v>
      </c>
      <c r="I833" s="40">
        <v>0</v>
      </c>
      <c r="J833" s="40">
        <v>0</v>
      </c>
      <c r="K833" s="40">
        <v>0</v>
      </c>
      <c r="L833" s="40">
        <f t="shared" si="31"/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40">
        <v>19.095407692307599</v>
      </c>
      <c r="S833" s="40">
        <v>0</v>
      </c>
    </row>
    <row r="834" spans="1:19" outlineLevel="2">
      <c r="A834" s="27" t="s">
        <v>1757</v>
      </c>
      <c r="B834" s="27" t="s">
        <v>1758</v>
      </c>
      <c r="C834" s="27" t="s">
        <v>2003</v>
      </c>
      <c r="D834" s="27" t="s">
        <v>2004</v>
      </c>
      <c r="E834" s="27" t="s">
        <v>552</v>
      </c>
      <c r="F834" s="40">
        <v>-19.095407692307599</v>
      </c>
      <c r="G834" s="40">
        <v>0</v>
      </c>
      <c r="H834" s="40">
        <v>0</v>
      </c>
      <c r="I834" s="40">
        <v>0</v>
      </c>
      <c r="J834" s="40">
        <v>0</v>
      </c>
      <c r="K834" s="40">
        <v>0</v>
      </c>
      <c r="L834" s="40">
        <f t="shared" si="31"/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40">
        <v>-19.095407692307599</v>
      </c>
      <c r="S834" s="40">
        <v>0</v>
      </c>
    </row>
    <row r="835" spans="1:19" ht="13.5" outlineLevel="1" thickBot="1">
      <c r="A835" s="29" t="s">
        <v>2052</v>
      </c>
      <c r="B835" s="29"/>
      <c r="C835" s="29"/>
      <c r="D835" s="29"/>
      <c r="E835" s="29"/>
      <c r="F835" s="41">
        <f t="shared" ref="F835:S835" si="32">SUBTOTAL(9,F709:F834)</f>
        <v>209652.28963384568</v>
      </c>
      <c r="G835" s="41">
        <f t="shared" si="32"/>
        <v>84.328194433079844</v>
      </c>
      <c r="H835" s="41">
        <f t="shared" si="32"/>
        <v>1343.7975219651094</v>
      </c>
      <c r="I835" s="41">
        <f t="shared" si="32"/>
        <v>10182.549717002697</v>
      </c>
      <c r="J835" s="41">
        <f t="shared" si="32"/>
        <v>0</v>
      </c>
      <c r="K835" s="41">
        <f t="shared" si="32"/>
        <v>0</v>
      </c>
      <c r="L835" s="41">
        <f t="shared" si="32"/>
        <v>2817.5242360294028</v>
      </c>
      <c r="M835" s="41">
        <f t="shared" si="32"/>
        <v>2577.2657965784406</v>
      </c>
      <c r="N835" s="41">
        <f t="shared" si="32"/>
        <v>2099.0540934726405</v>
      </c>
      <c r="O835" s="41">
        <f t="shared" si="32"/>
        <v>543.56694940475677</v>
      </c>
      <c r="P835" s="41">
        <f t="shared" si="32"/>
        <v>240.25843945096273</v>
      </c>
      <c r="Q835" s="41">
        <f t="shared" si="32"/>
        <v>-1.6024285416797189E-14</v>
      </c>
      <c r="R835" s="41">
        <f t="shared" si="32"/>
        <v>192581.46892153795</v>
      </c>
      <c r="S835" s="41">
        <f t="shared" si="32"/>
        <v>0</v>
      </c>
    </row>
    <row r="836" spans="1:19" outlineLevel="2">
      <c r="A836" s="28" t="s">
        <v>2005</v>
      </c>
      <c r="B836" s="28" t="s">
        <v>2006</v>
      </c>
      <c r="C836" s="28" t="s">
        <v>2007</v>
      </c>
      <c r="D836" s="28" t="s">
        <v>2008</v>
      </c>
      <c r="E836" s="28" t="s">
        <v>557</v>
      </c>
      <c r="F836" s="42">
        <v>-246.64344</v>
      </c>
      <c r="G836" s="42">
        <v>0</v>
      </c>
      <c r="H836" s="42">
        <v>-246.64344</v>
      </c>
      <c r="I836" s="42">
        <v>0</v>
      </c>
      <c r="J836" s="42">
        <v>0</v>
      </c>
      <c r="K836" s="42">
        <v>0</v>
      </c>
      <c r="L836" s="42">
        <f t="shared" si="31"/>
        <v>0</v>
      </c>
      <c r="M836" s="42">
        <v>0</v>
      </c>
      <c r="N836" s="42">
        <v>0</v>
      </c>
      <c r="O836" s="42">
        <v>0</v>
      </c>
      <c r="P836" s="42">
        <v>0</v>
      </c>
      <c r="Q836" s="42">
        <v>0</v>
      </c>
      <c r="R836" s="42">
        <v>0</v>
      </c>
      <c r="S836" s="42">
        <v>0</v>
      </c>
    </row>
    <row r="837" spans="1:19" ht="13.5" outlineLevel="1" thickBot="1">
      <c r="A837" s="29" t="s">
        <v>2053</v>
      </c>
      <c r="B837" s="29"/>
      <c r="C837" s="29"/>
      <c r="D837" s="29"/>
      <c r="E837" s="29"/>
      <c r="F837" s="41">
        <f t="shared" ref="F837:S837" si="33">SUBTOTAL(9,F836:F836)</f>
        <v>-246.64344</v>
      </c>
      <c r="G837" s="41">
        <f t="shared" si="33"/>
        <v>0</v>
      </c>
      <c r="H837" s="41">
        <f t="shared" si="33"/>
        <v>-246.64344</v>
      </c>
      <c r="I837" s="41">
        <f t="shared" si="33"/>
        <v>0</v>
      </c>
      <c r="J837" s="41">
        <f t="shared" si="33"/>
        <v>0</v>
      </c>
      <c r="K837" s="41">
        <f t="shared" si="33"/>
        <v>0</v>
      </c>
      <c r="L837" s="41">
        <f t="shared" si="33"/>
        <v>0</v>
      </c>
      <c r="M837" s="41">
        <f t="shared" si="33"/>
        <v>0</v>
      </c>
      <c r="N837" s="41">
        <f t="shared" si="33"/>
        <v>0</v>
      </c>
      <c r="O837" s="41">
        <f t="shared" si="33"/>
        <v>0</v>
      </c>
      <c r="P837" s="41">
        <f t="shared" si="33"/>
        <v>0</v>
      </c>
      <c r="Q837" s="41">
        <f t="shared" si="33"/>
        <v>0</v>
      </c>
      <c r="R837" s="41">
        <f t="shared" si="33"/>
        <v>0</v>
      </c>
      <c r="S837" s="41">
        <f t="shared" si="33"/>
        <v>0</v>
      </c>
    </row>
    <row r="838" spans="1:19" outlineLevel="2">
      <c r="A838" s="28" t="s">
        <v>2009</v>
      </c>
      <c r="B838" s="28" t="s">
        <v>2006</v>
      </c>
      <c r="C838" s="28" t="s">
        <v>2010</v>
      </c>
      <c r="D838" s="28" t="s">
        <v>2011</v>
      </c>
      <c r="E838" s="28" t="s">
        <v>553</v>
      </c>
      <c r="F838" s="42">
        <v>-444.61205999999999</v>
      </c>
      <c r="G838" s="42">
        <v>0</v>
      </c>
      <c r="H838" s="42">
        <v>0</v>
      </c>
      <c r="I838" s="42">
        <v>-444.61205999999999</v>
      </c>
      <c r="J838" s="42">
        <v>0</v>
      </c>
      <c r="K838" s="42">
        <v>0</v>
      </c>
      <c r="L838" s="42">
        <f t="shared" si="31"/>
        <v>0</v>
      </c>
      <c r="M838" s="42">
        <v>0</v>
      </c>
      <c r="N838" s="42">
        <v>0</v>
      </c>
      <c r="O838" s="42">
        <v>0</v>
      </c>
      <c r="P838" s="42">
        <v>0</v>
      </c>
      <c r="Q838" s="42">
        <v>0</v>
      </c>
      <c r="R838" s="42">
        <v>0</v>
      </c>
      <c r="S838" s="42">
        <v>0</v>
      </c>
    </row>
    <row r="839" spans="1:19" ht="13.5" outlineLevel="1" thickBot="1">
      <c r="A839" s="29" t="s">
        <v>2054</v>
      </c>
      <c r="B839" s="29"/>
      <c r="C839" s="29"/>
      <c r="D839" s="29"/>
      <c r="E839" s="29"/>
      <c r="F839" s="41">
        <f t="shared" ref="F839:S839" si="34">SUBTOTAL(9,F838:F838)</f>
        <v>-444.61205999999999</v>
      </c>
      <c r="G839" s="41">
        <f t="shared" si="34"/>
        <v>0</v>
      </c>
      <c r="H839" s="41">
        <f t="shared" si="34"/>
        <v>0</v>
      </c>
      <c r="I839" s="41">
        <f t="shared" si="34"/>
        <v>-444.61205999999999</v>
      </c>
      <c r="J839" s="41">
        <f t="shared" si="34"/>
        <v>0</v>
      </c>
      <c r="K839" s="41">
        <f t="shared" si="34"/>
        <v>0</v>
      </c>
      <c r="L839" s="41">
        <f t="shared" si="34"/>
        <v>0</v>
      </c>
      <c r="M839" s="41">
        <f t="shared" si="34"/>
        <v>0</v>
      </c>
      <c r="N839" s="41">
        <f t="shared" si="34"/>
        <v>0</v>
      </c>
      <c r="O839" s="41">
        <f t="shared" si="34"/>
        <v>0</v>
      </c>
      <c r="P839" s="41">
        <f t="shared" si="34"/>
        <v>0</v>
      </c>
      <c r="Q839" s="41">
        <f t="shared" si="34"/>
        <v>0</v>
      </c>
      <c r="R839" s="41">
        <f t="shared" si="34"/>
        <v>0</v>
      </c>
      <c r="S839" s="41">
        <f t="shared" si="34"/>
        <v>0</v>
      </c>
    </row>
    <row r="840" spans="1:19" outlineLevel="2">
      <c r="A840" s="28" t="s">
        <v>2012</v>
      </c>
      <c r="B840" s="28" t="s">
        <v>2006</v>
      </c>
      <c r="C840" s="28" t="s">
        <v>2013</v>
      </c>
      <c r="D840" s="28" t="s">
        <v>2014</v>
      </c>
      <c r="E840" s="28" t="s">
        <v>578</v>
      </c>
      <c r="F840" s="42">
        <v>-151.12821</v>
      </c>
      <c r="G840" s="42">
        <v>0</v>
      </c>
      <c r="H840" s="42">
        <v>0</v>
      </c>
      <c r="I840" s="42">
        <v>0</v>
      </c>
      <c r="J840" s="42">
        <v>0</v>
      </c>
      <c r="K840" s="42">
        <v>0</v>
      </c>
      <c r="L840" s="42">
        <f t="shared" si="31"/>
        <v>0</v>
      </c>
      <c r="M840" s="42">
        <v>0</v>
      </c>
      <c r="N840" s="42">
        <v>0</v>
      </c>
      <c r="O840" s="42">
        <v>-151.12821</v>
      </c>
      <c r="P840" s="42">
        <v>0</v>
      </c>
      <c r="Q840" s="42">
        <v>0</v>
      </c>
      <c r="R840" s="42">
        <v>0</v>
      </c>
      <c r="S840" s="42">
        <v>0</v>
      </c>
    </row>
    <row r="841" spans="1:19" ht="13.5" outlineLevel="1" thickBot="1">
      <c r="A841" s="29" t="s">
        <v>2055</v>
      </c>
      <c r="B841" s="29"/>
      <c r="C841" s="29"/>
      <c r="D841" s="29"/>
      <c r="E841" s="29"/>
      <c r="F841" s="41">
        <f t="shared" ref="F841:S841" si="35">SUBTOTAL(9,F840:F840)</f>
        <v>-151.12821</v>
      </c>
      <c r="G841" s="41">
        <f t="shared" si="35"/>
        <v>0</v>
      </c>
      <c r="H841" s="41">
        <f t="shared" si="35"/>
        <v>0</v>
      </c>
      <c r="I841" s="41">
        <f t="shared" si="35"/>
        <v>0</v>
      </c>
      <c r="J841" s="41">
        <f t="shared" si="35"/>
        <v>0</v>
      </c>
      <c r="K841" s="41">
        <f t="shared" si="35"/>
        <v>0</v>
      </c>
      <c r="L841" s="41">
        <f t="shared" si="35"/>
        <v>0</v>
      </c>
      <c r="M841" s="41">
        <f t="shared" si="35"/>
        <v>0</v>
      </c>
      <c r="N841" s="41">
        <f t="shared" si="35"/>
        <v>0</v>
      </c>
      <c r="O841" s="41">
        <f t="shared" si="35"/>
        <v>-151.12821</v>
      </c>
      <c r="P841" s="41">
        <f t="shared" si="35"/>
        <v>0</v>
      </c>
      <c r="Q841" s="41">
        <f t="shared" si="35"/>
        <v>0</v>
      </c>
      <c r="R841" s="41">
        <f t="shared" si="35"/>
        <v>0</v>
      </c>
      <c r="S841" s="41">
        <f t="shared" si="35"/>
        <v>0</v>
      </c>
    </row>
    <row r="842" spans="1:19" outlineLevel="2">
      <c r="A842" s="28" t="s">
        <v>2015</v>
      </c>
      <c r="B842" s="28" t="s">
        <v>2016</v>
      </c>
      <c r="C842" s="28" t="s">
        <v>2017</v>
      </c>
      <c r="D842" s="28" t="s">
        <v>2018</v>
      </c>
      <c r="E842" s="28" t="s">
        <v>552</v>
      </c>
      <c r="F842" s="42">
        <v>7238.3276892307604</v>
      </c>
      <c r="G842" s="42">
        <v>0</v>
      </c>
      <c r="H842" s="42">
        <v>0</v>
      </c>
      <c r="I842" s="42">
        <v>0</v>
      </c>
      <c r="J842" s="42">
        <v>0</v>
      </c>
      <c r="K842" s="42">
        <v>0</v>
      </c>
      <c r="L842" s="42">
        <f t="shared" si="31"/>
        <v>0</v>
      </c>
      <c r="M842" s="42">
        <v>0</v>
      </c>
      <c r="N842" s="42">
        <v>0</v>
      </c>
      <c r="O842" s="42">
        <v>0</v>
      </c>
      <c r="P842" s="42">
        <v>0</v>
      </c>
      <c r="Q842" s="42">
        <v>0</v>
      </c>
      <c r="R842" s="42">
        <v>7238.3276892307604</v>
      </c>
      <c r="S842" s="42">
        <v>0</v>
      </c>
    </row>
    <row r="843" spans="1:19" ht="13.5" outlineLevel="1" thickBot="1">
      <c r="A843" s="29" t="s">
        <v>2056</v>
      </c>
      <c r="B843" s="29"/>
      <c r="C843" s="29"/>
      <c r="D843" s="29"/>
      <c r="E843" s="29"/>
      <c r="F843" s="41">
        <f t="shared" ref="F843:S843" si="36">SUBTOTAL(9,F842:F842)</f>
        <v>7238.3276892307604</v>
      </c>
      <c r="G843" s="41">
        <f t="shared" si="36"/>
        <v>0</v>
      </c>
      <c r="H843" s="41">
        <f t="shared" si="36"/>
        <v>0</v>
      </c>
      <c r="I843" s="41">
        <f t="shared" si="36"/>
        <v>0</v>
      </c>
      <c r="J843" s="41">
        <f t="shared" si="36"/>
        <v>0</v>
      </c>
      <c r="K843" s="41">
        <f t="shared" si="36"/>
        <v>0</v>
      </c>
      <c r="L843" s="41">
        <f t="shared" si="36"/>
        <v>0</v>
      </c>
      <c r="M843" s="41">
        <f t="shared" si="36"/>
        <v>0</v>
      </c>
      <c r="N843" s="41">
        <f t="shared" si="36"/>
        <v>0</v>
      </c>
      <c r="O843" s="41">
        <f t="shared" si="36"/>
        <v>0</v>
      </c>
      <c r="P843" s="41">
        <f t="shared" si="36"/>
        <v>0</v>
      </c>
      <c r="Q843" s="41">
        <f t="shared" si="36"/>
        <v>0</v>
      </c>
      <c r="R843" s="41">
        <f t="shared" si="36"/>
        <v>7238.3276892307604</v>
      </c>
      <c r="S843" s="41">
        <f t="shared" si="36"/>
        <v>0</v>
      </c>
    </row>
    <row r="844" spans="1:19" ht="13.5" thickBot="1">
      <c r="A844" s="30" t="s">
        <v>2057</v>
      </c>
      <c r="B844" s="30"/>
      <c r="C844" s="30"/>
      <c r="D844" s="30"/>
      <c r="E844" s="30"/>
      <c r="F844" s="43">
        <f t="shared" ref="F844:S844" si="37">SUBTOTAL(9,F37:F842)</f>
        <v>215172.80611153928</v>
      </c>
      <c r="G844" s="43">
        <f t="shared" si="37"/>
        <v>726.16422128727902</v>
      </c>
      <c r="H844" s="43">
        <f t="shared" si="37"/>
        <v>4221.0238048220408</v>
      </c>
      <c r="I844" s="43">
        <f t="shared" si="37"/>
        <v>11672.875860362721</v>
      </c>
      <c r="J844" s="43">
        <f t="shared" si="37"/>
        <v>0</v>
      </c>
      <c r="K844" s="43">
        <f t="shared" si="37"/>
        <v>0</v>
      </c>
      <c r="L844" s="43">
        <f t="shared" si="37"/>
        <v>5398.997838456803</v>
      </c>
      <c r="M844" s="43">
        <f t="shared" si="37"/>
        <v>4816.3204678239208</v>
      </c>
      <c r="N844" s="43">
        <f t="shared" si="37"/>
        <v>13486.528369390309</v>
      </c>
      <c r="O844" s="43">
        <f t="shared" si="37"/>
        <v>3619.4613272186821</v>
      </c>
      <c r="P844" s="43">
        <f t="shared" si="37"/>
        <v>582.67737063288189</v>
      </c>
      <c r="Q844" s="43">
        <f t="shared" si="37"/>
        <v>31.667394615996194</v>
      </c>
      <c r="R844" s="43">
        <f t="shared" si="37"/>
        <v>176016.08729538549</v>
      </c>
      <c r="S844" s="43">
        <f t="shared" si="37"/>
        <v>0</v>
      </c>
    </row>
  </sheetData>
  <dataValidations count="1">
    <dataValidation type="custom" errorStyle="information" allowBlank="1" showErrorMessage="1" errorTitle="SAP BEx: Direct input not possib" error="Changing the value of a filter cell will not change the filter's value. Please use one of the following instead:_x000d__x000a_- Choose &quot;Select filter value&quot; from the right-click menu or_x000d__x000a_- Double-click on the value you want in the r" sqref="A13:A24">
      <formula1>FALSE</formula1>
    </dataValidation>
  </dataValidations>
  <printOptions horizontalCentered="1"/>
  <pageMargins left="0.75" right="0.75" top="0.75" bottom="1" header="0.5" footer="0.5"/>
  <pageSetup scale="53" fitToHeight="0" orientation="landscape" r:id="rId1"/>
  <headerFooter alignWithMargins="0">
    <oddFooter>&amp;C&amp;P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Normal="100" workbookViewId="0">
      <selection activeCell="D26" sqref="D26"/>
    </sheetView>
  </sheetViews>
  <sheetFormatPr defaultRowHeight="12.75"/>
  <cols>
    <col min="1" max="1" width="7.28515625" style="8" bestFit="1" customWidth="1"/>
    <col min="2" max="2" width="8.5703125" style="5" bestFit="1" customWidth="1"/>
    <col min="3" max="3" width="6.42578125" style="5" bestFit="1" customWidth="1"/>
    <col min="4" max="4" width="32.42578125" style="5" bestFit="1" customWidth="1"/>
    <col min="5" max="5" width="3.7109375" style="5" customWidth="1"/>
    <col min="6" max="6" width="3.42578125" style="5" bestFit="1" customWidth="1"/>
    <col min="7" max="7" width="10.5703125" style="5" bestFit="1" customWidth="1"/>
    <col min="8" max="8" width="3.5703125" style="5" customWidth="1"/>
    <col min="9" max="9" width="6.7109375" style="5" bestFit="1" customWidth="1"/>
    <col min="10" max="11" width="8.5703125" style="5" bestFit="1" customWidth="1"/>
    <col min="12" max="12" width="7.140625" style="5" bestFit="1" customWidth="1"/>
    <col min="13" max="13" width="33.140625" style="5" bestFit="1" customWidth="1"/>
    <col min="14" max="14" width="6.42578125" style="5" bestFit="1" customWidth="1"/>
    <col min="15" max="15" width="7.140625" style="5" bestFit="1" customWidth="1"/>
    <col min="16" max="17" width="8.5703125" style="5" bestFit="1" customWidth="1"/>
    <col min="18" max="18" width="6.85546875" style="5" bestFit="1" customWidth="1"/>
    <col min="19" max="19" width="30.5703125" style="5" bestFit="1" customWidth="1"/>
    <col min="20" max="20" width="6.42578125" style="5" bestFit="1" customWidth="1"/>
    <col min="21" max="21" width="6.7109375" style="5" bestFit="1" customWidth="1"/>
    <col min="22" max="23" width="8.5703125" style="5" bestFit="1" customWidth="1"/>
    <col min="24" max="24" width="7.42578125" style="5" customWidth="1"/>
    <col min="25" max="25" width="23.42578125" style="5" bestFit="1" customWidth="1"/>
    <col min="26" max="26" width="6.42578125" style="5" bestFit="1" customWidth="1"/>
    <col min="27" max="27" width="6.7109375" style="5" bestFit="1" customWidth="1"/>
    <col min="28" max="29" width="8.5703125" style="5" bestFit="1" customWidth="1"/>
    <col min="30" max="30" width="6.85546875" style="5" bestFit="1" customWidth="1"/>
    <col min="31" max="31" width="25.7109375" style="5" bestFit="1" customWidth="1"/>
    <col min="32" max="32" width="6.42578125" style="5" bestFit="1" customWidth="1"/>
    <col min="33" max="33" width="6.85546875" style="5" bestFit="1" customWidth="1"/>
    <col min="34" max="35" width="8.5703125" style="5" bestFit="1" customWidth="1"/>
    <col min="36" max="36" width="7.42578125" style="5" bestFit="1" customWidth="1"/>
    <col min="37" max="37" width="31.42578125" style="5" bestFit="1" customWidth="1"/>
    <col min="38" max="38" width="6.42578125" style="5" bestFit="1" customWidth="1"/>
    <col min="39" max="16384" width="9.140625" style="5"/>
  </cols>
  <sheetData>
    <row r="1" spans="1:38">
      <c r="A1" s="13"/>
      <c r="B1" s="14" t="s">
        <v>193</v>
      </c>
      <c r="C1" s="14" t="s">
        <v>194</v>
      </c>
      <c r="D1" s="14" t="s">
        <v>196</v>
      </c>
      <c r="I1" s="14" t="s">
        <v>317</v>
      </c>
      <c r="J1" s="14" t="s">
        <v>316</v>
      </c>
      <c r="K1" s="14" t="s">
        <v>315</v>
      </c>
      <c r="L1" s="14" t="s">
        <v>318</v>
      </c>
      <c r="M1" s="14" t="s">
        <v>319</v>
      </c>
      <c r="N1" s="9"/>
      <c r="O1" s="14" t="s">
        <v>317</v>
      </c>
      <c r="P1" s="14" t="s">
        <v>316</v>
      </c>
      <c r="Q1" s="14" t="s">
        <v>315</v>
      </c>
      <c r="R1" s="14" t="s">
        <v>318</v>
      </c>
      <c r="S1" s="14" t="s">
        <v>319</v>
      </c>
      <c r="T1" s="9"/>
      <c r="U1" s="14" t="s">
        <v>317</v>
      </c>
      <c r="V1" s="14" t="s">
        <v>316</v>
      </c>
      <c r="W1" s="14" t="s">
        <v>315</v>
      </c>
      <c r="X1" s="14" t="s">
        <v>318</v>
      </c>
      <c r="Y1" s="14" t="s">
        <v>319</v>
      </c>
      <c r="Z1" s="9"/>
      <c r="AA1" s="14" t="s">
        <v>317</v>
      </c>
      <c r="AB1" s="14" t="s">
        <v>316</v>
      </c>
      <c r="AC1" s="14" t="s">
        <v>315</v>
      </c>
      <c r="AD1" s="14" t="s">
        <v>318</v>
      </c>
      <c r="AE1" s="14" t="s">
        <v>319</v>
      </c>
      <c r="AF1" s="9"/>
      <c r="AG1" s="14" t="s">
        <v>317</v>
      </c>
      <c r="AH1" s="14" t="s">
        <v>316</v>
      </c>
      <c r="AI1" s="14" t="s">
        <v>315</v>
      </c>
      <c r="AJ1" s="14" t="s">
        <v>318</v>
      </c>
      <c r="AK1" s="14" t="s">
        <v>319</v>
      </c>
      <c r="AL1" s="9"/>
    </row>
    <row r="2" spans="1:38">
      <c r="A2" s="13" t="s">
        <v>167</v>
      </c>
      <c r="B2" s="12">
        <v>1</v>
      </c>
      <c r="C2" s="12">
        <v>1</v>
      </c>
      <c r="D2" s="12" t="s">
        <v>248</v>
      </c>
      <c r="F2" s="11" t="s">
        <v>9</v>
      </c>
      <c r="G2" s="12" t="s">
        <v>222</v>
      </c>
      <c r="I2" s="12" t="s">
        <v>173</v>
      </c>
      <c r="J2" s="12">
        <v>0</v>
      </c>
      <c r="K2" s="12">
        <v>3099999</v>
      </c>
      <c r="L2" s="12" t="s">
        <v>314</v>
      </c>
      <c r="M2" s="12" t="s">
        <v>313</v>
      </c>
      <c r="N2" s="9" t="b">
        <f t="shared" ref="N2:N15" si="0">K2+1=J3</f>
        <v>1</v>
      </c>
      <c r="O2" s="12" t="s">
        <v>187</v>
      </c>
      <c r="P2" s="12">
        <v>0</v>
      </c>
      <c r="Q2" s="12">
        <v>4999999</v>
      </c>
      <c r="R2" s="12" t="s">
        <v>314</v>
      </c>
      <c r="S2" s="12" t="s">
        <v>313</v>
      </c>
      <c r="T2" s="9" t="b">
        <f>Q2+1=P3</f>
        <v>1</v>
      </c>
      <c r="U2" s="12" t="s">
        <v>178</v>
      </c>
      <c r="V2" s="12">
        <v>0</v>
      </c>
      <c r="W2" s="12">
        <v>3009999</v>
      </c>
      <c r="X2" s="12" t="s">
        <v>314</v>
      </c>
      <c r="Y2" s="12" t="s">
        <v>313</v>
      </c>
      <c r="Z2" s="9" t="b">
        <f t="shared" ref="Z2:Z17" si="1">W2+1=V3</f>
        <v>1</v>
      </c>
      <c r="AA2" s="12" t="s">
        <v>166</v>
      </c>
      <c r="AB2" s="12">
        <v>0</v>
      </c>
      <c r="AC2" s="12">
        <v>4117999</v>
      </c>
      <c r="AD2" s="12" t="s">
        <v>314</v>
      </c>
      <c r="AE2" s="12" t="s">
        <v>313</v>
      </c>
      <c r="AF2" s="9" t="b">
        <f t="shared" ref="AF2:AF14" si="2">AC2+1=AB3</f>
        <v>1</v>
      </c>
      <c r="AG2" s="12" t="s">
        <v>174</v>
      </c>
      <c r="AH2" s="12">
        <v>0</v>
      </c>
      <c r="AI2" s="12">
        <v>3009999</v>
      </c>
      <c r="AJ2" s="12" t="s">
        <v>314</v>
      </c>
      <c r="AK2" s="12" t="s">
        <v>313</v>
      </c>
      <c r="AL2" s="9" t="b">
        <f t="shared" ref="AL2:AL17" si="3">AI2+1=AH3</f>
        <v>1</v>
      </c>
    </row>
    <row r="3" spans="1:38">
      <c r="A3" s="13" t="s">
        <v>168</v>
      </c>
      <c r="B3" s="12">
        <v>1</v>
      </c>
      <c r="C3" s="12">
        <v>1</v>
      </c>
      <c r="D3" s="12" t="s">
        <v>245</v>
      </c>
      <c r="F3" s="11" t="s">
        <v>37</v>
      </c>
      <c r="G3" s="12" t="s">
        <v>223</v>
      </c>
      <c r="I3" s="12" t="s">
        <v>173</v>
      </c>
      <c r="J3" s="12">
        <v>3100000</v>
      </c>
      <c r="K3" s="12">
        <v>3169999</v>
      </c>
      <c r="L3" s="12" t="s">
        <v>294</v>
      </c>
      <c r="M3" s="12" t="s">
        <v>330</v>
      </c>
      <c r="N3" s="9" t="b">
        <f t="shared" si="0"/>
        <v>1</v>
      </c>
      <c r="O3" s="12" t="s">
        <v>187</v>
      </c>
      <c r="P3" s="12">
        <v>5000000</v>
      </c>
      <c r="Q3" s="12">
        <v>5009999</v>
      </c>
      <c r="R3" s="12" t="s">
        <v>280</v>
      </c>
      <c r="S3" s="12" t="s">
        <v>320</v>
      </c>
      <c r="T3" s="9" t="b">
        <f t="shared" ref="T3:T35" si="4">Q3+1=P4</f>
        <v>1</v>
      </c>
      <c r="U3" s="12" t="s">
        <v>178</v>
      </c>
      <c r="V3" s="12">
        <v>3010000</v>
      </c>
      <c r="W3" s="12">
        <v>3039999</v>
      </c>
      <c r="X3" s="12" t="s">
        <v>273</v>
      </c>
      <c r="Y3" s="12" t="s">
        <v>338</v>
      </c>
      <c r="Z3" s="9" t="b">
        <f t="shared" si="1"/>
        <v>1</v>
      </c>
      <c r="AA3" s="12" t="s">
        <v>166</v>
      </c>
      <c r="AB3" s="12">
        <v>4118000</v>
      </c>
      <c r="AC3" s="12">
        <v>4118000</v>
      </c>
      <c r="AD3" s="12" t="s">
        <v>305</v>
      </c>
      <c r="AE3" s="12" t="s">
        <v>347</v>
      </c>
      <c r="AF3" s="9" t="b">
        <f t="shared" si="2"/>
        <v>1</v>
      </c>
      <c r="AG3" s="12" t="s">
        <v>174</v>
      </c>
      <c r="AH3" s="12">
        <v>3010000</v>
      </c>
      <c r="AI3" s="12">
        <v>3039999</v>
      </c>
      <c r="AJ3" s="12" t="s">
        <v>299</v>
      </c>
      <c r="AK3" s="12" t="s">
        <v>352</v>
      </c>
      <c r="AL3" s="9" t="b">
        <f t="shared" si="3"/>
        <v>1</v>
      </c>
    </row>
    <row r="4" spans="1:38">
      <c r="A4" s="13" t="s">
        <v>169</v>
      </c>
      <c r="B4" s="12">
        <v>1</v>
      </c>
      <c r="C4" s="12">
        <v>1</v>
      </c>
      <c r="D4" s="12" t="s">
        <v>246</v>
      </c>
      <c r="F4" s="11" t="s">
        <v>212</v>
      </c>
      <c r="G4" s="12" t="s">
        <v>224</v>
      </c>
      <c r="I4" s="12" t="s">
        <v>173</v>
      </c>
      <c r="J4" s="12">
        <v>3170000</v>
      </c>
      <c r="K4" s="12">
        <v>3199999</v>
      </c>
      <c r="L4" s="12" t="s">
        <v>314</v>
      </c>
      <c r="M4" s="12" t="s">
        <v>313</v>
      </c>
      <c r="N4" s="9" t="b">
        <f t="shared" si="0"/>
        <v>1</v>
      </c>
      <c r="O4" s="12" t="s">
        <v>187</v>
      </c>
      <c r="P4" s="12">
        <v>5010000</v>
      </c>
      <c r="Q4" s="12">
        <v>5010000</v>
      </c>
      <c r="R4" s="12" t="s">
        <v>286</v>
      </c>
      <c r="S4" s="12" t="s">
        <v>287</v>
      </c>
      <c r="T4" s="9" t="b">
        <f t="shared" si="4"/>
        <v>1</v>
      </c>
      <c r="U4" s="12" t="s">
        <v>178</v>
      </c>
      <c r="V4" s="12">
        <v>3040000</v>
      </c>
      <c r="W4" s="12">
        <v>3099999</v>
      </c>
      <c r="X4" s="12" t="s">
        <v>314</v>
      </c>
      <c r="Y4" s="12" t="s">
        <v>313</v>
      </c>
      <c r="Z4" s="9" t="b">
        <f t="shared" si="1"/>
        <v>1</v>
      </c>
      <c r="AA4" s="12" t="s">
        <v>166</v>
      </c>
      <c r="AB4" s="12">
        <v>4118001</v>
      </c>
      <c r="AC4" s="12">
        <v>4210999</v>
      </c>
      <c r="AD4" s="12" t="s">
        <v>314</v>
      </c>
      <c r="AE4" s="12" t="s">
        <v>313</v>
      </c>
      <c r="AF4" s="9" t="b">
        <f t="shared" si="2"/>
        <v>1</v>
      </c>
      <c r="AG4" s="12" t="s">
        <v>174</v>
      </c>
      <c r="AH4" s="12">
        <v>3040000</v>
      </c>
      <c r="AI4" s="12">
        <v>3099999</v>
      </c>
      <c r="AJ4" s="12" t="s">
        <v>314</v>
      </c>
      <c r="AK4" s="12" t="s">
        <v>313</v>
      </c>
      <c r="AL4" s="9" t="b">
        <f t="shared" si="3"/>
        <v>1</v>
      </c>
    </row>
    <row r="5" spans="1:38">
      <c r="A5" s="13" t="s">
        <v>170</v>
      </c>
      <c r="B5" s="12">
        <v>1</v>
      </c>
      <c r="C5" s="12">
        <v>1</v>
      </c>
      <c r="D5" s="12" t="s">
        <v>247</v>
      </c>
      <c r="F5" s="11" t="s">
        <v>213</v>
      </c>
      <c r="G5" s="12" t="s">
        <v>225</v>
      </c>
      <c r="I5" s="12" t="s">
        <v>173</v>
      </c>
      <c r="J5" s="12">
        <v>3200000</v>
      </c>
      <c r="K5" s="12">
        <v>3259999</v>
      </c>
      <c r="L5" s="12" t="s">
        <v>292</v>
      </c>
      <c r="M5" s="12" t="s">
        <v>331</v>
      </c>
      <c r="N5" s="9" t="b">
        <f t="shared" si="0"/>
        <v>1</v>
      </c>
      <c r="O5" s="12" t="s">
        <v>187</v>
      </c>
      <c r="P5" s="12">
        <v>5010001</v>
      </c>
      <c r="Q5" s="12">
        <v>5010999</v>
      </c>
      <c r="R5" s="12" t="s">
        <v>280</v>
      </c>
      <c r="S5" s="12" t="s">
        <v>320</v>
      </c>
      <c r="T5" s="9" t="b">
        <f t="shared" si="4"/>
        <v>1</v>
      </c>
      <c r="U5" s="12" t="s">
        <v>178</v>
      </c>
      <c r="V5" s="12">
        <v>3100000</v>
      </c>
      <c r="W5" s="12">
        <v>3169999</v>
      </c>
      <c r="X5" s="12" t="s">
        <v>281</v>
      </c>
      <c r="Y5" s="12" t="s">
        <v>339</v>
      </c>
      <c r="Z5" s="9" t="b">
        <f t="shared" si="1"/>
        <v>1</v>
      </c>
      <c r="AA5" s="12" t="s">
        <v>166</v>
      </c>
      <c r="AB5" s="12">
        <v>4211000</v>
      </c>
      <c r="AC5" s="12">
        <v>4211000</v>
      </c>
      <c r="AD5" s="12" t="s">
        <v>306</v>
      </c>
      <c r="AE5" s="12" t="s">
        <v>348</v>
      </c>
      <c r="AF5" s="9" t="b">
        <f t="shared" si="2"/>
        <v>1</v>
      </c>
      <c r="AG5" s="12" t="s">
        <v>174</v>
      </c>
      <c r="AH5" s="12">
        <v>3100000</v>
      </c>
      <c r="AI5" s="12">
        <v>3169999</v>
      </c>
      <c r="AJ5" s="12" t="s">
        <v>303</v>
      </c>
      <c r="AK5" s="12" t="s">
        <v>353</v>
      </c>
      <c r="AL5" s="9" t="b">
        <f t="shared" si="3"/>
        <v>1</v>
      </c>
    </row>
    <row r="6" spans="1:38">
      <c r="A6" s="13" t="s">
        <v>171</v>
      </c>
      <c r="B6" s="12">
        <v>1</v>
      </c>
      <c r="C6" s="12">
        <v>1</v>
      </c>
      <c r="D6" s="12" t="s">
        <v>244</v>
      </c>
      <c r="F6" s="11" t="s">
        <v>214</v>
      </c>
      <c r="G6" s="12" t="s">
        <v>226</v>
      </c>
      <c r="I6" s="12" t="s">
        <v>173</v>
      </c>
      <c r="J6" s="12">
        <v>3260000</v>
      </c>
      <c r="K6" s="12">
        <v>3299999</v>
      </c>
      <c r="L6" s="12" t="s">
        <v>314</v>
      </c>
      <c r="M6" s="12" t="s">
        <v>313</v>
      </c>
      <c r="N6" s="9" t="b">
        <f t="shared" si="0"/>
        <v>1</v>
      </c>
      <c r="O6" s="12" t="s">
        <v>187</v>
      </c>
      <c r="P6" s="12">
        <v>5011000</v>
      </c>
      <c r="Q6" s="12">
        <v>5011099</v>
      </c>
      <c r="R6" s="12" t="s">
        <v>286</v>
      </c>
      <c r="S6" s="12" t="s">
        <v>287</v>
      </c>
      <c r="T6" s="9" t="b">
        <f t="shared" si="4"/>
        <v>1</v>
      </c>
      <c r="U6" s="12" t="s">
        <v>178</v>
      </c>
      <c r="V6" s="12">
        <v>3170000</v>
      </c>
      <c r="W6" s="12">
        <v>3199999</v>
      </c>
      <c r="X6" s="12" t="s">
        <v>314</v>
      </c>
      <c r="Y6" s="12" t="s">
        <v>313</v>
      </c>
      <c r="Z6" s="9" t="b">
        <f t="shared" si="1"/>
        <v>1</v>
      </c>
      <c r="AA6" s="12" t="s">
        <v>166</v>
      </c>
      <c r="AB6" s="12">
        <v>4211001</v>
      </c>
      <c r="AC6" s="12">
        <v>4211999</v>
      </c>
      <c r="AD6" s="12" t="s">
        <v>314</v>
      </c>
      <c r="AE6" s="12" t="s">
        <v>313</v>
      </c>
      <c r="AF6" s="9" t="b">
        <f t="shared" si="2"/>
        <v>1</v>
      </c>
      <c r="AG6" s="12" t="s">
        <v>174</v>
      </c>
      <c r="AH6" s="12">
        <v>3170000</v>
      </c>
      <c r="AI6" s="12">
        <v>3199999</v>
      </c>
      <c r="AJ6" s="12" t="s">
        <v>314</v>
      </c>
      <c r="AK6" s="12" t="s">
        <v>313</v>
      </c>
      <c r="AL6" s="9" t="b">
        <f t="shared" si="3"/>
        <v>1</v>
      </c>
    </row>
    <row r="7" spans="1:38">
      <c r="A7" s="13" t="s">
        <v>172</v>
      </c>
      <c r="B7" s="12">
        <v>1</v>
      </c>
      <c r="C7" s="12">
        <v>1</v>
      </c>
      <c r="D7" s="12" t="s">
        <v>249</v>
      </c>
      <c r="F7" s="11" t="s">
        <v>215</v>
      </c>
      <c r="G7" s="12" t="s">
        <v>227</v>
      </c>
      <c r="I7" s="12" t="s">
        <v>173</v>
      </c>
      <c r="J7" s="12">
        <v>3300000</v>
      </c>
      <c r="K7" s="12">
        <v>3379999</v>
      </c>
      <c r="L7" s="12" t="s">
        <v>290</v>
      </c>
      <c r="M7" s="12" t="s">
        <v>332</v>
      </c>
      <c r="N7" s="9" t="b">
        <f t="shared" si="0"/>
        <v>1</v>
      </c>
      <c r="O7" s="12" t="s">
        <v>187</v>
      </c>
      <c r="P7" s="12">
        <v>5011100</v>
      </c>
      <c r="Q7" s="12">
        <v>5011100</v>
      </c>
      <c r="R7" s="12" t="s">
        <v>286</v>
      </c>
      <c r="S7" s="12" t="s">
        <v>287</v>
      </c>
      <c r="T7" s="9" t="b">
        <f t="shared" si="4"/>
        <v>1</v>
      </c>
      <c r="U7" s="12" t="s">
        <v>178</v>
      </c>
      <c r="V7" s="12">
        <v>3200000</v>
      </c>
      <c r="W7" s="12">
        <v>3259999</v>
      </c>
      <c r="X7" s="12" t="s">
        <v>275</v>
      </c>
      <c r="Y7" s="12" t="s">
        <v>340</v>
      </c>
      <c r="Z7" s="9" t="b">
        <f t="shared" si="1"/>
        <v>1</v>
      </c>
      <c r="AA7" s="12" t="s">
        <v>166</v>
      </c>
      <c r="AB7" s="12">
        <v>4212000</v>
      </c>
      <c r="AC7" s="12">
        <v>4212000</v>
      </c>
      <c r="AD7" s="12" t="s">
        <v>306</v>
      </c>
      <c r="AE7" s="12" t="s">
        <v>348</v>
      </c>
      <c r="AF7" s="9" t="b">
        <f t="shared" si="2"/>
        <v>1</v>
      </c>
      <c r="AG7" s="12" t="s">
        <v>174</v>
      </c>
      <c r="AH7" s="12">
        <v>3200000</v>
      </c>
      <c r="AI7" s="12">
        <v>3259999</v>
      </c>
      <c r="AJ7" s="12" t="s">
        <v>301</v>
      </c>
      <c r="AK7" s="12" t="s">
        <v>354</v>
      </c>
      <c r="AL7" s="9" t="b">
        <f t="shared" si="3"/>
        <v>1</v>
      </c>
    </row>
    <row r="8" spans="1:38">
      <c r="A8" s="13" t="s">
        <v>173</v>
      </c>
      <c r="B8" s="12">
        <v>1</v>
      </c>
      <c r="C8" s="12">
        <v>1</v>
      </c>
      <c r="D8" s="12" t="s">
        <v>251</v>
      </c>
      <c r="F8" s="11" t="s">
        <v>216</v>
      </c>
      <c r="G8" s="12" t="s">
        <v>228</v>
      </c>
      <c r="I8" s="12" t="s">
        <v>173</v>
      </c>
      <c r="J8" s="12">
        <v>3380000</v>
      </c>
      <c r="K8" s="12">
        <v>3399999</v>
      </c>
      <c r="L8" s="12" t="s">
        <v>314</v>
      </c>
      <c r="M8" s="12" t="s">
        <v>313</v>
      </c>
      <c r="N8" s="9" t="b">
        <f t="shared" si="0"/>
        <v>1</v>
      </c>
      <c r="O8" s="12" t="s">
        <v>187</v>
      </c>
      <c r="P8" s="12">
        <v>5011101</v>
      </c>
      <c r="Q8" s="12">
        <v>5012999</v>
      </c>
      <c r="R8" s="12" t="s">
        <v>280</v>
      </c>
      <c r="S8" s="12" t="s">
        <v>320</v>
      </c>
      <c r="T8" s="9" t="b">
        <f t="shared" si="4"/>
        <v>1</v>
      </c>
      <c r="U8" s="12" t="s">
        <v>178</v>
      </c>
      <c r="V8" s="12">
        <v>3260000</v>
      </c>
      <c r="W8" s="12">
        <v>3299999</v>
      </c>
      <c r="X8" s="12" t="s">
        <v>314</v>
      </c>
      <c r="Y8" s="12" t="s">
        <v>313</v>
      </c>
      <c r="Z8" s="9" t="b">
        <f t="shared" si="1"/>
        <v>1</v>
      </c>
      <c r="AA8" s="12" t="s">
        <v>166</v>
      </c>
      <c r="AB8" s="12">
        <v>4212001</v>
      </c>
      <c r="AC8" s="12">
        <v>4399999</v>
      </c>
      <c r="AD8" s="12" t="s">
        <v>314</v>
      </c>
      <c r="AE8" s="12" t="s">
        <v>313</v>
      </c>
      <c r="AF8" s="9" t="b">
        <f t="shared" si="2"/>
        <v>1</v>
      </c>
      <c r="AG8" s="12" t="s">
        <v>174</v>
      </c>
      <c r="AH8" s="12">
        <v>3260000</v>
      </c>
      <c r="AI8" s="12">
        <v>3299999</v>
      </c>
      <c r="AJ8" s="12" t="s">
        <v>314</v>
      </c>
      <c r="AK8" s="12" t="s">
        <v>313</v>
      </c>
      <c r="AL8" s="9" t="b">
        <f t="shared" si="3"/>
        <v>1</v>
      </c>
    </row>
    <row r="9" spans="1:38">
      <c r="A9" s="13" t="s">
        <v>174</v>
      </c>
      <c r="B9" s="12">
        <v>1</v>
      </c>
      <c r="C9" s="12">
        <v>1</v>
      </c>
      <c r="D9" s="12" t="s">
        <v>252</v>
      </c>
      <c r="F9" s="11" t="s">
        <v>217</v>
      </c>
      <c r="G9" s="12" t="s">
        <v>229</v>
      </c>
      <c r="I9" s="12" t="s">
        <v>173</v>
      </c>
      <c r="J9" s="12">
        <v>3400000</v>
      </c>
      <c r="K9" s="12">
        <v>3479999</v>
      </c>
      <c r="L9" s="12" t="s">
        <v>293</v>
      </c>
      <c r="M9" s="12" t="s">
        <v>333</v>
      </c>
      <c r="N9" s="9" t="b">
        <f t="shared" si="0"/>
        <v>1</v>
      </c>
      <c r="O9" s="12" t="s">
        <v>187</v>
      </c>
      <c r="P9" s="12">
        <v>5013000</v>
      </c>
      <c r="Q9" s="12">
        <v>5013499</v>
      </c>
      <c r="R9" s="12" t="s">
        <v>286</v>
      </c>
      <c r="S9" s="12" t="s">
        <v>287</v>
      </c>
      <c r="T9" s="9" t="b">
        <f t="shared" si="4"/>
        <v>1</v>
      </c>
      <c r="U9" s="12" t="s">
        <v>178</v>
      </c>
      <c r="V9" s="12">
        <v>3300000</v>
      </c>
      <c r="W9" s="12">
        <v>3379999</v>
      </c>
      <c r="X9" s="12" t="s">
        <v>271</v>
      </c>
      <c r="Y9" s="12" t="s">
        <v>341</v>
      </c>
      <c r="Z9" s="9" t="b">
        <f t="shared" si="1"/>
        <v>1</v>
      </c>
      <c r="AA9" s="12" t="s">
        <v>166</v>
      </c>
      <c r="AB9" s="12">
        <v>4400000</v>
      </c>
      <c r="AC9" s="12">
        <v>4469999</v>
      </c>
      <c r="AD9" s="12" t="s">
        <v>308</v>
      </c>
      <c r="AE9" s="12" t="s">
        <v>349</v>
      </c>
      <c r="AF9" s="9" t="b">
        <f t="shared" si="2"/>
        <v>1</v>
      </c>
      <c r="AG9" s="12" t="s">
        <v>174</v>
      </c>
      <c r="AH9" s="12">
        <v>3300000</v>
      </c>
      <c r="AI9" s="12">
        <v>3379999</v>
      </c>
      <c r="AJ9" s="12" t="s">
        <v>298</v>
      </c>
      <c r="AK9" s="12" t="s">
        <v>355</v>
      </c>
      <c r="AL9" s="9" t="b">
        <f t="shared" si="3"/>
        <v>1</v>
      </c>
    </row>
    <row r="10" spans="1:38">
      <c r="A10" s="13" t="s">
        <v>175</v>
      </c>
      <c r="B10" s="12">
        <v>1</v>
      </c>
      <c r="C10" s="12">
        <v>1</v>
      </c>
      <c r="D10" s="12" t="s">
        <v>250</v>
      </c>
      <c r="F10" s="11" t="s">
        <v>218</v>
      </c>
      <c r="G10" s="12" t="s">
        <v>230</v>
      </c>
      <c r="I10" s="12" t="s">
        <v>173</v>
      </c>
      <c r="J10" s="12">
        <v>3480000</v>
      </c>
      <c r="K10" s="12">
        <v>3499999</v>
      </c>
      <c r="L10" s="12" t="s">
        <v>314</v>
      </c>
      <c r="M10" s="12" t="s">
        <v>313</v>
      </c>
      <c r="N10" s="9" t="b">
        <f t="shared" si="0"/>
        <v>1</v>
      </c>
      <c r="O10" s="12" t="s">
        <v>187</v>
      </c>
      <c r="P10" s="12">
        <v>5013500</v>
      </c>
      <c r="Q10" s="12">
        <v>5013999</v>
      </c>
      <c r="R10" s="12" t="s">
        <v>286</v>
      </c>
      <c r="S10" s="12" t="s">
        <v>287</v>
      </c>
      <c r="T10" s="9" t="b">
        <f t="shared" si="4"/>
        <v>1</v>
      </c>
      <c r="U10" s="12" t="s">
        <v>178</v>
      </c>
      <c r="V10" s="12">
        <v>3380000</v>
      </c>
      <c r="W10" s="12">
        <v>3399999</v>
      </c>
      <c r="X10" s="12" t="s">
        <v>314</v>
      </c>
      <c r="Y10" s="12" t="s">
        <v>313</v>
      </c>
      <c r="Z10" s="9" t="b">
        <f t="shared" si="1"/>
        <v>1</v>
      </c>
      <c r="AA10" s="12" t="s">
        <v>166</v>
      </c>
      <c r="AB10" s="12">
        <v>4470000</v>
      </c>
      <c r="AC10" s="12">
        <v>4470999</v>
      </c>
      <c r="AD10" s="12" t="s">
        <v>314</v>
      </c>
      <c r="AE10" s="12" t="s">
        <v>313</v>
      </c>
      <c r="AF10" s="9" t="b">
        <f t="shared" si="2"/>
        <v>1</v>
      </c>
      <c r="AG10" s="12" t="s">
        <v>174</v>
      </c>
      <c r="AH10" s="12">
        <v>3380000</v>
      </c>
      <c r="AI10" s="12">
        <v>3399999</v>
      </c>
      <c r="AJ10" s="12" t="s">
        <v>314</v>
      </c>
      <c r="AK10" s="12" t="s">
        <v>313</v>
      </c>
      <c r="AL10" s="9" t="b">
        <f t="shared" si="3"/>
        <v>1</v>
      </c>
    </row>
    <row r="11" spans="1:38">
      <c r="A11" s="13" t="s">
        <v>176</v>
      </c>
      <c r="B11" s="12">
        <v>1</v>
      </c>
      <c r="C11" s="12">
        <v>1</v>
      </c>
      <c r="D11" s="12" t="s">
        <v>243</v>
      </c>
      <c r="F11" s="11" t="s">
        <v>219</v>
      </c>
      <c r="G11" s="12" t="s">
        <v>231</v>
      </c>
      <c r="I11" s="12" t="s">
        <v>173</v>
      </c>
      <c r="J11" s="12">
        <v>3500000</v>
      </c>
      <c r="K11" s="12">
        <v>3599999</v>
      </c>
      <c r="L11" s="12" t="s">
        <v>295</v>
      </c>
      <c r="M11" s="12" t="s">
        <v>334</v>
      </c>
      <c r="N11" s="9" t="b">
        <f t="shared" si="0"/>
        <v>1</v>
      </c>
      <c r="O11" s="12" t="s">
        <v>187</v>
      </c>
      <c r="P11" s="12">
        <v>5014000</v>
      </c>
      <c r="Q11" s="12">
        <v>5014499</v>
      </c>
      <c r="R11" s="12" t="s">
        <v>286</v>
      </c>
      <c r="S11" s="12" t="s">
        <v>287</v>
      </c>
      <c r="T11" s="9" t="b">
        <f t="shared" si="4"/>
        <v>1</v>
      </c>
      <c r="U11" s="12" t="s">
        <v>178</v>
      </c>
      <c r="V11" s="12">
        <v>3400000</v>
      </c>
      <c r="W11" s="12">
        <v>3479999</v>
      </c>
      <c r="X11" s="12" t="s">
        <v>278</v>
      </c>
      <c r="Y11" s="12" t="s">
        <v>342</v>
      </c>
      <c r="Z11" s="9" t="b">
        <f t="shared" si="1"/>
        <v>1</v>
      </c>
      <c r="AA11" s="12" t="s">
        <v>166</v>
      </c>
      <c r="AB11" s="12">
        <v>4471000</v>
      </c>
      <c r="AC11" s="12">
        <v>4471199</v>
      </c>
      <c r="AD11" s="12" t="s">
        <v>310</v>
      </c>
      <c r="AE11" s="12" t="s">
        <v>311</v>
      </c>
      <c r="AF11" s="9" t="b">
        <f t="shared" si="2"/>
        <v>1</v>
      </c>
      <c r="AG11" s="12" t="s">
        <v>174</v>
      </c>
      <c r="AH11" s="12">
        <v>3400000</v>
      </c>
      <c r="AI11" s="12">
        <v>3479999</v>
      </c>
      <c r="AJ11" s="12" t="s">
        <v>302</v>
      </c>
      <c r="AK11" s="12" t="s">
        <v>356</v>
      </c>
      <c r="AL11" s="9" t="b">
        <f t="shared" si="3"/>
        <v>1</v>
      </c>
    </row>
    <row r="12" spans="1:38">
      <c r="A12" s="13" t="s">
        <v>177</v>
      </c>
      <c r="B12" s="12">
        <v>1</v>
      </c>
      <c r="C12" s="12">
        <v>1</v>
      </c>
      <c r="D12" s="12"/>
      <c r="F12" s="11" t="s">
        <v>220</v>
      </c>
      <c r="G12" s="12" t="s">
        <v>232</v>
      </c>
      <c r="I12" s="12" t="s">
        <v>173</v>
      </c>
      <c r="J12" s="12">
        <v>3600000</v>
      </c>
      <c r="K12" s="12">
        <v>3749999</v>
      </c>
      <c r="L12" s="12" t="s">
        <v>288</v>
      </c>
      <c r="M12" s="12" t="s">
        <v>335</v>
      </c>
      <c r="N12" s="9" t="b">
        <f t="shared" si="0"/>
        <v>1</v>
      </c>
      <c r="O12" s="12" t="s">
        <v>187</v>
      </c>
      <c r="P12" s="12">
        <v>5014500</v>
      </c>
      <c r="Q12" s="12">
        <v>5014999</v>
      </c>
      <c r="R12" s="12" t="s">
        <v>286</v>
      </c>
      <c r="S12" s="12" t="s">
        <v>287</v>
      </c>
      <c r="T12" s="9" t="b">
        <f t="shared" si="4"/>
        <v>1</v>
      </c>
      <c r="U12" s="12" t="s">
        <v>178</v>
      </c>
      <c r="V12" s="12">
        <v>3480000</v>
      </c>
      <c r="W12" s="12">
        <v>3499999</v>
      </c>
      <c r="X12" s="12" t="s">
        <v>314</v>
      </c>
      <c r="Y12" s="12" t="s">
        <v>313</v>
      </c>
      <c r="Z12" s="9" t="b">
        <f t="shared" si="1"/>
        <v>1</v>
      </c>
      <c r="AA12" s="12" t="s">
        <v>166</v>
      </c>
      <c r="AB12" s="12">
        <v>4471200</v>
      </c>
      <c r="AC12" s="12">
        <v>4479999</v>
      </c>
      <c r="AD12" s="12" t="s">
        <v>309</v>
      </c>
      <c r="AE12" s="12" t="s">
        <v>350</v>
      </c>
      <c r="AF12" s="9" t="b">
        <f t="shared" si="2"/>
        <v>1</v>
      </c>
      <c r="AG12" s="12" t="s">
        <v>174</v>
      </c>
      <c r="AH12" s="12">
        <v>3480000</v>
      </c>
      <c r="AI12" s="12">
        <v>3499999</v>
      </c>
      <c r="AJ12" s="12" t="s">
        <v>314</v>
      </c>
      <c r="AK12" s="12" t="s">
        <v>313</v>
      </c>
      <c r="AL12" s="9" t="b">
        <f t="shared" si="3"/>
        <v>1</v>
      </c>
    </row>
    <row r="13" spans="1:38">
      <c r="A13" s="13" t="s">
        <v>178</v>
      </c>
      <c r="B13" s="12">
        <v>1</v>
      </c>
      <c r="C13" s="12">
        <v>1</v>
      </c>
      <c r="D13" s="12" t="s">
        <v>198</v>
      </c>
      <c r="F13" s="11" t="s">
        <v>221</v>
      </c>
      <c r="G13" s="12" t="s">
        <v>233</v>
      </c>
      <c r="I13" s="12" t="s">
        <v>173</v>
      </c>
      <c r="J13" s="12">
        <v>3750000</v>
      </c>
      <c r="K13" s="12">
        <v>3889999</v>
      </c>
      <c r="L13" s="12" t="s">
        <v>314</v>
      </c>
      <c r="M13" s="12" t="s">
        <v>313</v>
      </c>
      <c r="N13" s="9" t="b">
        <f t="shared" si="0"/>
        <v>1</v>
      </c>
      <c r="O13" s="12" t="s">
        <v>187</v>
      </c>
      <c r="P13" s="12">
        <v>5015000</v>
      </c>
      <c r="Q13" s="12">
        <v>5019999</v>
      </c>
      <c r="R13" s="12" t="s">
        <v>286</v>
      </c>
      <c r="S13" s="12" t="s">
        <v>287</v>
      </c>
      <c r="T13" s="9" t="b">
        <f t="shared" si="4"/>
        <v>1</v>
      </c>
      <c r="U13" s="12" t="s">
        <v>178</v>
      </c>
      <c r="V13" s="12">
        <v>3500000</v>
      </c>
      <c r="W13" s="12">
        <v>3599999</v>
      </c>
      <c r="X13" s="12" t="s">
        <v>283</v>
      </c>
      <c r="Y13" s="12" t="s">
        <v>343</v>
      </c>
      <c r="Z13" s="9" t="b">
        <f t="shared" si="1"/>
        <v>1</v>
      </c>
      <c r="AA13" s="12" t="s">
        <v>166</v>
      </c>
      <c r="AB13" s="12">
        <v>4480000</v>
      </c>
      <c r="AC13" s="12">
        <v>4499999</v>
      </c>
      <c r="AD13" s="12" t="s">
        <v>308</v>
      </c>
      <c r="AE13" s="12" t="s">
        <v>349</v>
      </c>
      <c r="AF13" s="9" t="b">
        <f t="shared" si="2"/>
        <v>1</v>
      </c>
      <c r="AG13" s="12" t="s">
        <v>174</v>
      </c>
      <c r="AH13" s="12">
        <v>3500000</v>
      </c>
      <c r="AI13" s="12">
        <v>3599999</v>
      </c>
      <c r="AJ13" s="12" t="s">
        <v>304</v>
      </c>
      <c r="AK13" s="12" t="s">
        <v>357</v>
      </c>
      <c r="AL13" s="9" t="b">
        <f t="shared" si="3"/>
        <v>1</v>
      </c>
    </row>
    <row r="14" spans="1:38">
      <c r="A14" s="13" t="s">
        <v>179</v>
      </c>
      <c r="B14" s="12">
        <v>1</v>
      </c>
      <c r="C14" s="12">
        <v>1</v>
      </c>
      <c r="D14" s="12"/>
      <c r="I14" s="12" t="s">
        <v>173</v>
      </c>
      <c r="J14" s="12">
        <v>3890000</v>
      </c>
      <c r="K14" s="12">
        <v>3989999</v>
      </c>
      <c r="L14" s="12" t="s">
        <v>289</v>
      </c>
      <c r="M14" s="12" t="s">
        <v>336</v>
      </c>
      <c r="N14" s="9" t="b">
        <f t="shared" si="0"/>
        <v>1</v>
      </c>
      <c r="O14" s="12" t="s">
        <v>187</v>
      </c>
      <c r="P14" s="12">
        <v>5020000</v>
      </c>
      <c r="Q14" s="12">
        <v>5029999</v>
      </c>
      <c r="R14" s="12" t="s">
        <v>280</v>
      </c>
      <c r="S14" s="12" t="s">
        <v>320</v>
      </c>
      <c r="T14" s="9" t="b">
        <f t="shared" si="4"/>
        <v>1</v>
      </c>
      <c r="U14" s="12" t="s">
        <v>178</v>
      </c>
      <c r="V14" s="12">
        <v>3600000</v>
      </c>
      <c r="W14" s="12">
        <v>3749999</v>
      </c>
      <c r="X14" s="12" t="s">
        <v>269</v>
      </c>
      <c r="Y14" s="12" t="s">
        <v>344</v>
      </c>
      <c r="Z14" s="9" t="b">
        <f t="shared" si="1"/>
        <v>1</v>
      </c>
      <c r="AA14" s="12" t="s">
        <v>166</v>
      </c>
      <c r="AB14" s="12">
        <v>4500000</v>
      </c>
      <c r="AC14" s="12">
        <v>4569999</v>
      </c>
      <c r="AD14" s="12" t="s">
        <v>307</v>
      </c>
      <c r="AE14" s="12" t="s">
        <v>351</v>
      </c>
      <c r="AF14" s="9" t="b">
        <f t="shared" si="2"/>
        <v>1</v>
      </c>
      <c r="AG14" s="12" t="s">
        <v>174</v>
      </c>
      <c r="AH14" s="12">
        <v>3600000</v>
      </c>
      <c r="AI14" s="12">
        <v>3749999</v>
      </c>
      <c r="AJ14" s="12" t="s">
        <v>296</v>
      </c>
      <c r="AK14" s="12" t="s">
        <v>358</v>
      </c>
      <c r="AL14" s="9" t="b">
        <f t="shared" si="3"/>
        <v>1</v>
      </c>
    </row>
    <row r="15" spans="1:38">
      <c r="A15" s="13" t="s">
        <v>180</v>
      </c>
      <c r="B15" s="12">
        <v>1</v>
      </c>
      <c r="C15" s="12">
        <v>1</v>
      </c>
      <c r="D15" s="12"/>
      <c r="I15" s="12" t="s">
        <v>173</v>
      </c>
      <c r="J15" s="12">
        <v>3990000</v>
      </c>
      <c r="K15" s="12">
        <v>3999999</v>
      </c>
      <c r="L15" s="12" t="s">
        <v>291</v>
      </c>
      <c r="M15" s="12" t="s">
        <v>337</v>
      </c>
      <c r="N15" s="9" t="b">
        <f t="shared" si="0"/>
        <v>1</v>
      </c>
      <c r="O15" s="12" t="s">
        <v>187</v>
      </c>
      <c r="P15" s="12">
        <v>5030000</v>
      </c>
      <c r="Q15" s="12">
        <v>5030999</v>
      </c>
      <c r="R15" s="12" t="s">
        <v>286</v>
      </c>
      <c r="S15" s="12" t="s">
        <v>287</v>
      </c>
      <c r="T15" s="9" t="b">
        <f t="shared" si="4"/>
        <v>1</v>
      </c>
      <c r="U15" s="12" t="s">
        <v>178</v>
      </c>
      <c r="V15" s="12">
        <v>3750000</v>
      </c>
      <c r="W15" s="12">
        <v>3889999</v>
      </c>
      <c r="X15" s="12" t="s">
        <v>314</v>
      </c>
      <c r="Y15" s="12" t="s">
        <v>313</v>
      </c>
      <c r="Z15" s="9" t="b">
        <f t="shared" si="1"/>
        <v>1</v>
      </c>
      <c r="AA15" s="12" t="s">
        <v>166</v>
      </c>
      <c r="AB15" s="12">
        <v>4570000</v>
      </c>
      <c r="AC15" s="12">
        <v>9999999</v>
      </c>
      <c r="AD15" s="12" t="s">
        <v>314</v>
      </c>
      <c r="AE15" s="12" t="s">
        <v>313</v>
      </c>
      <c r="AF15" s="9"/>
      <c r="AG15" s="12" t="s">
        <v>174</v>
      </c>
      <c r="AH15" s="12">
        <v>3750000</v>
      </c>
      <c r="AI15" s="12">
        <v>3889999</v>
      </c>
      <c r="AJ15" s="12" t="s">
        <v>314</v>
      </c>
      <c r="AK15" s="12" t="s">
        <v>313</v>
      </c>
      <c r="AL15" s="9" t="b">
        <f t="shared" si="3"/>
        <v>1</v>
      </c>
    </row>
    <row r="16" spans="1:38">
      <c r="A16" s="13" t="s">
        <v>181</v>
      </c>
      <c r="B16" s="12">
        <v>1</v>
      </c>
      <c r="C16" s="12">
        <v>1</v>
      </c>
      <c r="D16" s="12" t="s">
        <v>259</v>
      </c>
      <c r="I16" s="12" t="s">
        <v>173</v>
      </c>
      <c r="J16" s="12">
        <v>4000000</v>
      </c>
      <c r="K16" s="12">
        <v>9999999</v>
      </c>
      <c r="L16" s="12" t="s">
        <v>314</v>
      </c>
      <c r="M16" s="12" t="s">
        <v>313</v>
      </c>
      <c r="N16" s="9"/>
      <c r="O16" s="12" t="s">
        <v>187</v>
      </c>
      <c r="P16" s="12">
        <v>5031000</v>
      </c>
      <c r="Q16" s="12">
        <v>5039999</v>
      </c>
      <c r="R16" s="12" t="s">
        <v>286</v>
      </c>
      <c r="S16" s="12" t="s">
        <v>287</v>
      </c>
      <c r="T16" s="9" t="b">
        <f t="shared" si="4"/>
        <v>1</v>
      </c>
      <c r="U16" s="12" t="s">
        <v>178</v>
      </c>
      <c r="V16" s="12">
        <v>3890000</v>
      </c>
      <c r="W16" s="12">
        <v>3989999</v>
      </c>
      <c r="X16" s="12" t="s">
        <v>270</v>
      </c>
      <c r="Y16" s="12" t="s">
        <v>345</v>
      </c>
      <c r="Z16" s="9" t="b">
        <f t="shared" si="1"/>
        <v>1</v>
      </c>
      <c r="AA16" s="9"/>
      <c r="AB16" s="9"/>
      <c r="AC16" s="9"/>
      <c r="AD16" s="9"/>
      <c r="AE16" s="9"/>
      <c r="AF16" s="9"/>
      <c r="AG16" s="12" t="s">
        <v>174</v>
      </c>
      <c r="AH16" s="12">
        <v>3890000</v>
      </c>
      <c r="AI16" s="12">
        <v>3989999</v>
      </c>
      <c r="AJ16" s="12" t="s">
        <v>297</v>
      </c>
      <c r="AK16" s="12" t="s">
        <v>359</v>
      </c>
      <c r="AL16" s="9" t="b">
        <f t="shared" si="3"/>
        <v>1</v>
      </c>
    </row>
    <row r="17" spans="1:38">
      <c r="A17" s="13" t="s">
        <v>182</v>
      </c>
      <c r="B17" s="12">
        <v>1</v>
      </c>
      <c r="C17" s="12">
        <v>1</v>
      </c>
      <c r="D17" s="12" t="s">
        <v>256</v>
      </c>
      <c r="I17" s="9"/>
      <c r="J17" s="9"/>
      <c r="K17" s="9"/>
      <c r="L17" s="9"/>
      <c r="M17" s="9"/>
      <c r="N17" s="9"/>
      <c r="O17" s="12" t="s">
        <v>187</v>
      </c>
      <c r="P17" s="12">
        <v>5040000</v>
      </c>
      <c r="Q17" s="12">
        <v>5179999</v>
      </c>
      <c r="R17" s="12" t="s">
        <v>280</v>
      </c>
      <c r="S17" s="12" t="s">
        <v>320</v>
      </c>
      <c r="T17" s="9" t="b">
        <f t="shared" si="4"/>
        <v>1</v>
      </c>
      <c r="U17" s="12" t="s">
        <v>178</v>
      </c>
      <c r="V17" s="12">
        <v>3990000</v>
      </c>
      <c r="W17" s="12">
        <v>3999999</v>
      </c>
      <c r="X17" s="12" t="s">
        <v>274</v>
      </c>
      <c r="Y17" s="12" t="s">
        <v>346</v>
      </c>
      <c r="Z17" s="9" t="b">
        <f t="shared" si="1"/>
        <v>1</v>
      </c>
      <c r="AA17" s="9"/>
      <c r="AB17" s="9"/>
      <c r="AC17" s="9"/>
      <c r="AD17" s="9"/>
      <c r="AE17" s="9"/>
      <c r="AF17" s="9"/>
      <c r="AG17" s="12" t="s">
        <v>174</v>
      </c>
      <c r="AH17" s="12">
        <v>3990000</v>
      </c>
      <c r="AI17" s="12">
        <v>3999999</v>
      </c>
      <c r="AJ17" s="12" t="s">
        <v>300</v>
      </c>
      <c r="AK17" s="12" t="s">
        <v>360</v>
      </c>
      <c r="AL17" s="9" t="b">
        <f t="shared" si="3"/>
        <v>1</v>
      </c>
    </row>
    <row r="18" spans="1:38">
      <c r="A18" s="13" t="s">
        <v>183</v>
      </c>
      <c r="B18" s="12">
        <v>1</v>
      </c>
      <c r="C18" s="12">
        <v>1</v>
      </c>
      <c r="D18" s="12" t="s">
        <v>255</v>
      </c>
      <c r="I18" s="9"/>
      <c r="J18" s="9"/>
      <c r="K18" s="9"/>
      <c r="L18" s="9"/>
      <c r="M18" s="9"/>
      <c r="N18" s="9"/>
      <c r="O18" s="12" t="s">
        <v>187</v>
      </c>
      <c r="P18" s="12">
        <v>5180000</v>
      </c>
      <c r="Q18" s="12">
        <v>5349999</v>
      </c>
      <c r="R18" s="12" t="s">
        <v>276</v>
      </c>
      <c r="S18" s="12" t="s">
        <v>321</v>
      </c>
      <c r="T18" s="9" t="b">
        <f t="shared" si="4"/>
        <v>1</v>
      </c>
      <c r="U18" s="12" t="s">
        <v>178</v>
      </c>
      <c r="V18" s="12">
        <v>4000000</v>
      </c>
      <c r="W18" s="12">
        <v>9999999</v>
      </c>
      <c r="X18" s="12" t="s">
        <v>314</v>
      </c>
      <c r="Y18" s="12" t="s">
        <v>313</v>
      </c>
      <c r="Z18" s="9"/>
      <c r="AA18" s="9"/>
      <c r="AB18" s="9"/>
      <c r="AC18" s="9"/>
      <c r="AD18" s="9"/>
      <c r="AE18" s="9"/>
      <c r="AF18" s="9"/>
      <c r="AG18" s="12" t="s">
        <v>174</v>
      </c>
      <c r="AH18" s="12">
        <v>4000000</v>
      </c>
      <c r="AI18" s="12">
        <v>9999999</v>
      </c>
      <c r="AJ18" s="12" t="s">
        <v>314</v>
      </c>
      <c r="AK18" s="12" t="s">
        <v>313</v>
      </c>
      <c r="AL18" s="9"/>
    </row>
    <row r="19" spans="1:38">
      <c r="A19" s="13" t="s">
        <v>184</v>
      </c>
      <c r="B19" s="12">
        <v>1</v>
      </c>
      <c r="C19" s="12">
        <v>1</v>
      </c>
      <c r="D19" s="12" t="s">
        <v>197</v>
      </c>
      <c r="I19" s="9"/>
      <c r="J19" s="9"/>
      <c r="K19" s="9"/>
      <c r="L19" s="9"/>
      <c r="M19" s="9"/>
      <c r="N19" s="9"/>
      <c r="O19" s="12" t="s">
        <v>187</v>
      </c>
      <c r="P19" s="12">
        <v>5350000</v>
      </c>
      <c r="Q19" s="12">
        <v>5459999</v>
      </c>
      <c r="R19" s="12" t="s">
        <v>272</v>
      </c>
      <c r="S19" s="12" t="s">
        <v>322</v>
      </c>
      <c r="T19" s="9" t="b">
        <f t="shared" si="4"/>
        <v>1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>
      <c r="A20" s="13" t="s">
        <v>185</v>
      </c>
      <c r="B20" s="12">
        <v>1</v>
      </c>
      <c r="C20" s="12">
        <v>1</v>
      </c>
      <c r="D20" s="12" t="s">
        <v>257</v>
      </c>
      <c r="I20" s="9"/>
      <c r="J20" s="9"/>
      <c r="K20" s="9"/>
      <c r="L20" s="9"/>
      <c r="M20" s="9"/>
      <c r="N20" s="9"/>
      <c r="O20" s="12" t="s">
        <v>187</v>
      </c>
      <c r="P20" s="12">
        <v>5460000</v>
      </c>
      <c r="Q20" s="12">
        <v>5469999</v>
      </c>
      <c r="R20" s="12" t="s">
        <v>277</v>
      </c>
      <c r="S20" s="12" t="s">
        <v>323</v>
      </c>
      <c r="T20" s="9" t="b">
        <f t="shared" si="4"/>
        <v>1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>
      <c r="A21" s="13" t="s">
        <v>186</v>
      </c>
      <c r="B21" s="12">
        <v>1</v>
      </c>
      <c r="C21" s="12">
        <v>1</v>
      </c>
      <c r="D21" s="12"/>
      <c r="I21" s="9"/>
      <c r="J21" s="9"/>
      <c r="K21" s="9"/>
      <c r="L21" s="9"/>
      <c r="M21" s="9"/>
      <c r="N21" s="9"/>
      <c r="O21" s="12" t="s">
        <v>187</v>
      </c>
      <c r="P21" s="12">
        <v>5470000</v>
      </c>
      <c r="Q21" s="12">
        <v>5479999</v>
      </c>
      <c r="R21" s="12" t="s">
        <v>286</v>
      </c>
      <c r="S21" s="12" t="s">
        <v>287</v>
      </c>
      <c r="T21" s="9" t="b">
        <f t="shared" si="4"/>
        <v>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>
      <c r="A22" s="13" t="s">
        <v>187</v>
      </c>
      <c r="B22" s="12">
        <v>1</v>
      </c>
      <c r="C22" s="12">
        <v>1</v>
      </c>
      <c r="D22" s="12" t="s">
        <v>264</v>
      </c>
      <c r="I22" s="9"/>
      <c r="J22" s="9"/>
      <c r="K22" s="9"/>
      <c r="L22" s="9"/>
      <c r="M22" s="9"/>
      <c r="N22" s="9"/>
      <c r="O22" s="12" t="s">
        <v>187</v>
      </c>
      <c r="P22" s="12">
        <v>5480000</v>
      </c>
      <c r="Q22" s="12">
        <v>5549999</v>
      </c>
      <c r="R22" s="12" t="s">
        <v>277</v>
      </c>
      <c r="S22" s="12" t="s">
        <v>323</v>
      </c>
      <c r="T22" s="9" t="b">
        <f t="shared" si="4"/>
        <v>1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>
      <c r="A23" s="13" t="s">
        <v>188</v>
      </c>
      <c r="B23" s="12">
        <v>1</v>
      </c>
      <c r="C23" s="12">
        <v>1</v>
      </c>
      <c r="D23" s="12"/>
      <c r="I23" s="9"/>
      <c r="J23" s="9"/>
      <c r="K23" s="9"/>
      <c r="L23" s="9"/>
      <c r="M23" s="9"/>
      <c r="N23" s="9"/>
      <c r="O23" s="12" t="s">
        <v>187</v>
      </c>
      <c r="P23" s="12">
        <v>5550000</v>
      </c>
      <c r="Q23" s="12">
        <v>5551999</v>
      </c>
      <c r="R23" s="12" t="s">
        <v>279</v>
      </c>
      <c r="S23" s="12" t="s">
        <v>324</v>
      </c>
      <c r="T23" s="9" t="b">
        <f t="shared" si="4"/>
        <v>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>
      <c r="A24" s="13" t="s">
        <v>189</v>
      </c>
      <c r="B24" s="12">
        <v>1</v>
      </c>
      <c r="C24" s="12">
        <v>1</v>
      </c>
      <c r="D24" s="12" t="s">
        <v>258</v>
      </c>
      <c r="I24" s="9"/>
      <c r="J24" s="9"/>
      <c r="K24" s="9"/>
      <c r="L24" s="9"/>
      <c r="M24" s="9"/>
      <c r="N24" s="9"/>
      <c r="O24" s="12" t="s">
        <v>187</v>
      </c>
      <c r="P24" s="12">
        <v>5552000</v>
      </c>
      <c r="Q24" s="12">
        <v>5559999</v>
      </c>
      <c r="R24" s="12" t="s">
        <v>286</v>
      </c>
      <c r="S24" s="12" t="s">
        <v>287</v>
      </c>
      <c r="T24" s="9" t="b">
        <f t="shared" si="4"/>
        <v>1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>
      <c r="A25" s="13" t="s">
        <v>190</v>
      </c>
      <c r="B25" s="12">
        <v>1</v>
      </c>
      <c r="C25" s="12">
        <v>1</v>
      </c>
      <c r="D25" s="12" t="s">
        <v>511</v>
      </c>
      <c r="I25" s="9"/>
      <c r="J25" s="9"/>
      <c r="K25" s="9"/>
      <c r="L25" s="9"/>
      <c r="M25" s="9"/>
      <c r="N25" s="9"/>
      <c r="O25" s="12" t="s">
        <v>187</v>
      </c>
      <c r="P25" s="12">
        <v>5560000</v>
      </c>
      <c r="Q25" s="12">
        <v>5599999</v>
      </c>
      <c r="R25" s="12" t="s">
        <v>279</v>
      </c>
      <c r="S25" s="12" t="s">
        <v>324</v>
      </c>
      <c r="T25" s="9" t="b">
        <f t="shared" si="4"/>
        <v>1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>
      <c r="A26" s="13" t="s">
        <v>166</v>
      </c>
      <c r="B26" s="12">
        <v>1</v>
      </c>
      <c r="C26" s="12">
        <v>1</v>
      </c>
      <c r="D26" s="12" t="s">
        <v>253</v>
      </c>
      <c r="I26" s="9"/>
      <c r="J26" s="9"/>
      <c r="K26" s="9"/>
      <c r="L26" s="9"/>
      <c r="M26" s="9"/>
      <c r="N26" s="9"/>
      <c r="O26" s="12" t="s">
        <v>187</v>
      </c>
      <c r="P26" s="12">
        <v>5600000</v>
      </c>
      <c r="Q26" s="12">
        <v>5649999</v>
      </c>
      <c r="R26" s="12" t="s">
        <v>282</v>
      </c>
      <c r="S26" s="12" t="s">
        <v>325</v>
      </c>
      <c r="T26" s="9" t="b">
        <f t="shared" si="4"/>
        <v>1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>
      <c r="A27" s="13" t="s">
        <v>191</v>
      </c>
      <c r="B27" s="12">
        <v>1</v>
      </c>
      <c r="C27" s="12">
        <v>1</v>
      </c>
      <c r="D27" s="12" t="s">
        <v>254</v>
      </c>
      <c r="I27" s="9"/>
      <c r="J27" s="9"/>
      <c r="K27" s="9"/>
      <c r="L27" s="9"/>
      <c r="M27" s="9"/>
      <c r="N27" s="9"/>
      <c r="O27" s="12" t="s">
        <v>187</v>
      </c>
      <c r="P27" s="12">
        <v>5650000</v>
      </c>
      <c r="Q27" s="12">
        <v>5659999</v>
      </c>
      <c r="R27" s="12" t="s">
        <v>286</v>
      </c>
      <c r="S27" s="12" t="s">
        <v>287</v>
      </c>
      <c r="T27" s="9" t="b">
        <f t="shared" si="4"/>
        <v>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>
      <c r="A28" s="13" t="s">
        <v>192</v>
      </c>
      <c r="B28" s="12">
        <v>1</v>
      </c>
      <c r="C28" s="12">
        <v>1</v>
      </c>
      <c r="D28" s="12" t="s">
        <v>260</v>
      </c>
      <c r="I28" s="9"/>
      <c r="J28" s="9"/>
      <c r="K28" s="9"/>
      <c r="L28" s="9"/>
      <c r="M28" s="9"/>
      <c r="N28" s="9"/>
      <c r="O28" s="12" t="s">
        <v>187</v>
      </c>
      <c r="P28" s="12">
        <v>5660000</v>
      </c>
      <c r="Q28" s="12">
        <v>5799999</v>
      </c>
      <c r="R28" s="12" t="s">
        <v>282</v>
      </c>
      <c r="S28" s="12" t="s">
        <v>325</v>
      </c>
      <c r="T28" s="9" t="b">
        <f t="shared" si="4"/>
        <v>1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>
      <c r="I29" s="9"/>
      <c r="J29" s="9"/>
      <c r="K29" s="9"/>
      <c r="L29" s="9"/>
      <c r="M29" s="9"/>
      <c r="N29" s="9"/>
      <c r="O29" s="12" t="s">
        <v>187</v>
      </c>
      <c r="P29" s="12">
        <v>5800000</v>
      </c>
      <c r="Q29" s="12">
        <v>5989999</v>
      </c>
      <c r="R29" s="12" t="s">
        <v>268</v>
      </c>
      <c r="S29" s="12" t="s">
        <v>326</v>
      </c>
      <c r="T29" s="9" t="b">
        <f t="shared" si="4"/>
        <v>1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>
      <c r="I30" s="9"/>
      <c r="J30" s="9"/>
      <c r="K30" s="9"/>
      <c r="L30" s="9"/>
      <c r="M30" s="9"/>
      <c r="N30" s="9"/>
      <c r="O30" s="12" t="s">
        <v>187</v>
      </c>
      <c r="P30" s="12">
        <v>5990000</v>
      </c>
      <c r="Q30" s="12">
        <v>8999999</v>
      </c>
      <c r="R30" s="12" t="s">
        <v>314</v>
      </c>
      <c r="S30" s="12" t="s">
        <v>313</v>
      </c>
      <c r="T30" s="9" t="b">
        <f t="shared" si="4"/>
        <v>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>
      <c r="I31" s="9"/>
      <c r="J31" s="9"/>
      <c r="K31" s="9"/>
      <c r="L31" s="9"/>
      <c r="M31" s="9"/>
      <c r="N31" s="9"/>
      <c r="O31" s="12" t="s">
        <v>187</v>
      </c>
      <c r="P31" s="12">
        <v>9000000</v>
      </c>
      <c r="Q31" s="12">
        <v>9069999</v>
      </c>
      <c r="R31" s="12" t="s">
        <v>266</v>
      </c>
      <c r="S31" s="12" t="s">
        <v>327</v>
      </c>
      <c r="T31" s="9" t="b">
        <f t="shared" si="4"/>
        <v>1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>
      <c r="I32" s="9"/>
      <c r="J32" s="9"/>
      <c r="K32" s="9"/>
      <c r="L32" s="9"/>
      <c r="M32" s="9"/>
      <c r="N32" s="9"/>
      <c r="O32" s="12" t="s">
        <v>187</v>
      </c>
      <c r="P32" s="12">
        <v>9070000</v>
      </c>
      <c r="Q32" s="12">
        <v>9109999</v>
      </c>
      <c r="R32" s="12" t="s">
        <v>267</v>
      </c>
      <c r="S32" s="12" t="s">
        <v>328</v>
      </c>
      <c r="T32" s="9" t="b">
        <f t="shared" si="4"/>
        <v>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9:38">
      <c r="I33" s="9"/>
      <c r="J33" s="9"/>
      <c r="K33" s="9"/>
      <c r="L33" s="9"/>
      <c r="M33" s="9"/>
      <c r="N33" s="9"/>
      <c r="O33" s="12" t="s">
        <v>187</v>
      </c>
      <c r="P33" s="12">
        <v>9110000</v>
      </c>
      <c r="Q33" s="12">
        <v>9169999</v>
      </c>
      <c r="R33" s="12" t="s">
        <v>284</v>
      </c>
      <c r="S33" s="12" t="s">
        <v>285</v>
      </c>
      <c r="T33" s="9" t="b">
        <f t="shared" si="4"/>
        <v>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9:38">
      <c r="I34" s="9"/>
      <c r="J34" s="9"/>
      <c r="K34" s="9"/>
      <c r="L34" s="9"/>
      <c r="M34" s="9"/>
      <c r="N34" s="9"/>
      <c r="O34" s="12" t="s">
        <v>187</v>
      </c>
      <c r="P34" s="12">
        <v>9170000</v>
      </c>
      <c r="Q34" s="12">
        <v>9199999</v>
      </c>
      <c r="R34" s="12" t="s">
        <v>314</v>
      </c>
      <c r="S34" s="12" t="s">
        <v>313</v>
      </c>
      <c r="T34" s="9" t="b">
        <f t="shared" si="4"/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9:38">
      <c r="I35" s="9"/>
      <c r="J35" s="9"/>
      <c r="K35" s="9"/>
      <c r="L35" s="9"/>
      <c r="M35" s="9"/>
      <c r="N35" s="9"/>
      <c r="O35" s="12" t="s">
        <v>187</v>
      </c>
      <c r="P35" s="12">
        <v>9200000</v>
      </c>
      <c r="Q35" s="12">
        <v>9359999</v>
      </c>
      <c r="R35" s="12" t="s">
        <v>265</v>
      </c>
      <c r="S35" s="12" t="s">
        <v>329</v>
      </c>
      <c r="T35" s="9" t="b">
        <f t="shared" si="4"/>
        <v>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9:38">
      <c r="I36" s="9"/>
      <c r="J36" s="9"/>
      <c r="K36" s="9"/>
      <c r="L36" s="9"/>
      <c r="M36" s="9"/>
      <c r="N36" s="9"/>
      <c r="O36" s="12" t="s">
        <v>187</v>
      </c>
      <c r="P36" s="12">
        <v>9360000</v>
      </c>
      <c r="Q36" s="12">
        <v>9999999</v>
      </c>
      <c r="R36" s="12" t="s">
        <v>314</v>
      </c>
      <c r="S36" s="12" t="s">
        <v>313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9:38">
      <c r="I37" s="9"/>
      <c r="J37" s="9"/>
      <c r="K37" s="9"/>
      <c r="L37" s="9"/>
      <c r="M37" s="9"/>
      <c r="N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9:38">
      <c r="I38" s="9"/>
      <c r="J38" s="9"/>
      <c r="K38" s="9"/>
      <c r="L38" s="9"/>
      <c r="M38" s="9"/>
      <c r="N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9:38">
      <c r="I39" s="9"/>
      <c r="J39" s="9"/>
      <c r="K39" s="9"/>
      <c r="L39" s="9"/>
      <c r="M39" s="9"/>
      <c r="N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9:38">
      <c r="I40" s="9"/>
      <c r="J40" s="9"/>
      <c r="K40" s="9"/>
      <c r="L40" s="9"/>
      <c r="M40" s="9"/>
      <c r="N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9:38">
      <c r="I41" s="9"/>
      <c r="J41" s="9"/>
      <c r="K41" s="9"/>
      <c r="L41" s="9"/>
      <c r="M41" s="9"/>
      <c r="N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9:38">
      <c r="I42" s="9"/>
      <c r="J42" s="9"/>
      <c r="K42" s="9"/>
      <c r="L42" s="9"/>
      <c r="M42" s="9"/>
      <c r="N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9:38">
      <c r="I43" s="9"/>
      <c r="J43" s="9"/>
      <c r="K43" s="9"/>
      <c r="L43" s="9"/>
      <c r="M43" s="9"/>
      <c r="N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9:38">
      <c r="I44" s="9"/>
      <c r="J44" s="9"/>
      <c r="K44" s="9"/>
      <c r="L44" s="9"/>
      <c r="M44" s="9"/>
      <c r="N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9:38">
      <c r="I45" s="9"/>
      <c r="J45" s="9"/>
      <c r="K45" s="9"/>
      <c r="L45" s="9"/>
      <c r="M45" s="9"/>
      <c r="N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9:38">
      <c r="I46" s="9"/>
      <c r="J46" s="9"/>
      <c r="K46" s="9"/>
      <c r="L46" s="9"/>
      <c r="M46" s="9"/>
      <c r="N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9:38">
      <c r="I47" s="9"/>
      <c r="J47" s="9"/>
      <c r="K47" s="9"/>
      <c r="L47" s="9"/>
      <c r="M47" s="9"/>
      <c r="N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9:38">
      <c r="I48" s="9"/>
      <c r="J48" s="9"/>
      <c r="K48" s="9"/>
      <c r="L48" s="9"/>
      <c r="M48" s="9"/>
      <c r="N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9:38">
      <c r="I49" s="9"/>
      <c r="J49" s="9"/>
      <c r="K49" s="9"/>
      <c r="L49" s="9"/>
      <c r="M49" s="9"/>
      <c r="N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9:38">
      <c r="I50" s="9"/>
      <c r="J50" s="9"/>
      <c r="K50" s="9"/>
      <c r="L50" s="9"/>
      <c r="M50" s="9"/>
      <c r="N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9:38">
      <c r="I51" s="9"/>
      <c r="J51" s="9"/>
      <c r="K51" s="9"/>
      <c r="L51" s="9"/>
      <c r="M51" s="9"/>
      <c r="N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9:38">
      <c r="I52" s="9"/>
      <c r="J52" s="9"/>
      <c r="K52" s="9"/>
      <c r="L52" s="9"/>
      <c r="M52" s="9"/>
      <c r="N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9:38">
      <c r="I53" s="9"/>
      <c r="J53" s="9"/>
      <c r="K53" s="9"/>
      <c r="L53" s="9"/>
      <c r="M53" s="9"/>
      <c r="N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9:38">
      <c r="I54" s="9"/>
      <c r="J54" s="9"/>
      <c r="K54" s="9"/>
      <c r="L54" s="9"/>
      <c r="M54" s="9"/>
      <c r="N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9:38">
      <c r="I55" s="9"/>
      <c r="J55" s="9"/>
      <c r="K55" s="9"/>
      <c r="L55" s="9"/>
      <c r="M55" s="9"/>
      <c r="N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9:38">
      <c r="I56" s="9"/>
      <c r="J56" s="9"/>
      <c r="K56" s="9"/>
      <c r="L56" s="9"/>
      <c r="M56" s="9"/>
      <c r="N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9:38">
      <c r="I57" s="9"/>
      <c r="J57" s="9"/>
      <c r="K57" s="9"/>
      <c r="L57" s="9"/>
      <c r="M57" s="9"/>
      <c r="N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9:38">
      <c r="I58" s="9"/>
      <c r="J58" s="9"/>
      <c r="K58" s="9"/>
      <c r="L58" s="9"/>
      <c r="M58" s="9"/>
      <c r="N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9:38">
      <c r="I59" s="9"/>
      <c r="J59" s="9"/>
      <c r="K59" s="9"/>
      <c r="L59" s="9"/>
      <c r="M59" s="9"/>
      <c r="N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9:38">
      <c r="I60" s="9"/>
      <c r="J60" s="9"/>
      <c r="K60" s="9"/>
      <c r="L60" s="9"/>
      <c r="M60" s="9"/>
      <c r="N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9:38">
      <c r="I61" s="9"/>
      <c r="J61" s="9"/>
      <c r="K61" s="9"/>
      <c r="L61" s="9"/>
      <c r="M61" s="9"/>
      <c r="N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9:38">
      <c r="I62" s="9"/>
      <c r="J62" s="9"/>
      <c r="K62" s="9"/>
      <c r="L62" s="9"/>
      <c r="M62" s="9"/>
      <c r="N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9:38">
      <c r="I63" s="9"/>
      <c r="J63" s="9"/>
      <c r="K63" s="9"/>
      <c r="L63" s="9"/>
      <c r="M63" s="9"/>
      <c r="N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9:38">
      <c r="I64" s="9"/>
      <c r="J64" s="9"/>
      <c r="K64" s="9"/>
      <c r="L64" s="9"/>
      <c r="M64" s="9"/>
      <c r="N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9:38">
      <c r="I65" s="9"/>
      <c r="J65" s="9"/>
      <c r="K65" s="9"/>
      <c r="L65" s="9"/>
      <c r="M65" s="9"/>
      <c r="N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9:38">
      <c r="I66" s="9"/>
      <c r="J66" s="9"/>
      <c r="K66" s="9"/>
      <c r="L66" s="9"/>
      <c r="M66" s="9"/>
      <c r="N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9:38">
      <c r="I67" s="9"/>
      <c r="J67" s="9"/>
      <c r="K67" s="9"/>
      <c r="L67" s="9"/>
      <c r="M67" s="9"/>
      <c r="N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9:38">
      <c r="I68" s="9"/>
      <c r="J68" s="9"/>
      <c r="K68" s="9"/>
      <c r="L68" s="9"/>
      <c r="M68" s="9"/>
      <c r="N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9:38">
      <c r="I69" s="9"/>
      <c r="J69" s="9"/>
      <c r="K69" s="9"/>
      <c r="L69" s="9"/>
      <c r="M69" s="9"/>
      <c r="N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9:38">
      <c r="I70" s="9"/>
      <c r="J70" s="9"/>
      <c r="K70" s="9"/>
      <c r="L70" s="9"/>
      <c r="M70" s="9"/>
      <c r="N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9:38">
      <c r="I71" s="9"/>
      <c r="J71" s="9"/>
      <c r="K71" s="9"/>
      <c r="L71" s="9"/>
      <c r="M71" s="9"/>
      <c r="N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9:38">
      <c r="I72" s="9"/>
      <c r="J72" s="9"/>
      <c r="K72" s="9"/>
      <c r="L72" s="9"/>
      <c r="M72" s="9"/>
      <c r="N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9:38">
      <c r="I73" s="9"/>
      <c r="J73" s="9"/>
      <c r="K73" s="9"/>
      <c r="L73" s="9"/>
      <c r="M73" s="9"/>
      <c r="N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9:38">
      <c r="I74" s="9"/>
      <c r="J74" s="9"/>
      <c r="K74" s="9"/>
      <c r="L74" s="9"/>
      <c r="M74" s="9"/>
      <c r="N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9:38">
      <c r="I75" s="9"/>
      <c r="J75" s="9"/>
      <c r="K75" s="9"/>
      <c r="L75" s="9"/>
      <c r="M75" s="9"/>
      <c r="N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9:38">
      <c r="I76" s="9"/>
      <c r="J76" s="9"/>
      <c r="K76" s="9"/>
      <c r="L76" s="9"/>
      <c r="M76" s="9"/>
      <c r="N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9:38">
      <c r="I77" s="9"/>
      <c r="J77" s="9"/>
      <c r="K77" s="9"/>
      <c r="L77" s="9"/>
      <c r="M77" s="9"/>
      <c r="N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9:38">
      <c r="I78" s="9"/>
      <c r="J78" s="9"/>
      <c r="K78" s="9"/>
      <c r="L78" s="9"/>
      <c r="M78" s="9"/>
      <c r="N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9:38">
      <c r="I79" s="9"/>
      <c r="J79" s="9"/>
      <c r="K79" s="9"/>
      <c r="L79" s="9"/>
      <c r="M79" s="9"/>
      <c r="N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9:38">
      <c r="I80" s="9"/>
      <c r="J80" s="9"/>
      <c r="K80" s="9"/>
      <c r="L80" s="9"/>
      <c r="M80" s="9"/>
      <c r="N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9:38">
      <c r="I81" s="9"/>
      <c r="J81" s="9"/>
      <c r="K81" s="9"/>
      <c r="L81" s="9"/>
      <c r="M81" s="9"/>
      <c r="N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9:38">
      <c r="I82" s="9"/>
      <c r="J82" s="9"/>
      <c r="K82" s="9"/>
      <c r="L82" s="9"/>
      <c r="M82" s="9"/>
      <c r="N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9:38">
      <c r="I83" s="9"/>
      <c r="J83" s="9"/>
      <c r="K83" s="9"/>
      <c r="L83" s="9"/>
      <c r="M83" s="9"/>
      <c r="N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9:38">
      <c r="I84" s="9"/>
      <c r="J84" s="9"/>
      <c r="K84" s="9"/>
      <c r="L84" s="9"/>
      <c r="M84" s="9"/>
      <c r="N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9:38">
      <c r="I85" s="9"/>
      <c r="J85" s="9"/>
      <c r="K85" s="9"/>
      <c r="L85" s="9"/>
      <c r="M85" s="9"/>
      <c r="N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9:38">
      <c r="I86" s="9"/>
      <c r="J86" s="9"/>
      <c r="K86" s="9"/>
      <c r="L86" s="9"/>
      <c r="M86" s="9"/>
      <c r="N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9:38">
      <c r="I87" s="9"/>
      <c r="J87" s="9"/>
      <c r="K87" s="9"/>
      <c r="L87" s="9"/>
      <c r="M87" s="9"/>
      <c r="N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9:38">
      <c r="I88" s="9"/>
      <c r="J88" s="9"/>
      <c r="K88" s="9"/>
      <c r="L88" s="9"/>
      <c r="M88" s="9"/>
      <c r="N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9:38">
      <c r="I89" s="9"/>
      <c r="J89" s="9"/>
      <c r="K89" s="9"/>
      <c r="L89" s="9"/>
      <c r="M89" s="9"/>
      <c r="N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9:38">
      <c r="I90" s="9"/>
      <c r="J90" s="9"/>
      <c r="K90" s="9"/>
      <c r="L90" s="9"/>
      <c r="M90" s="9"/>
      <c r="N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9:38">
      <c r="I91" s="9"/>
      <c r="J91" s="9"/>
      <c r="K91" s="9"/>
      <c r="L91" s="9"/>
      <c r="M91" s="9"/>
      <c r="N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9:38">
      <c r="I92" s="9"/>
      <c r="J92" s="9"/>
      <c r="K92" s="9"/>
      <c r="L92" s="9"/>
      <c r="M92" s="9"/>
      <c r="N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9:38">
      <c r="I93" s="9"/>
      <c r="J93" s="9"/>
      <c r="K93" s="9"/>
      <c r="L93" s="9"/>
      <c r="M93" s="9"/>
      <c r="N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9:38">
      <c r="I94" s="9"/>
      <c r="J94" s="9"/>
      <c r="K94" s="9"/>
      <c r="L94" s="9"/>
      <c r="M94" s="9"/>
      <c r="N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9:38">
      <c r="I95" s="9"/>
      <c r="J95" s="9"/>
      <c r="K95" s="9"/>
      <c r="L95" s="9"/>
      <c r="M95" s="9"/>
      <c r="N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9:38">
      <c r="I96" s="9"/>
      <c r="J96" s="9"/>
      <c r="K96" s="9"/>
      <c r="L96" s="9"/>
      <c r="M96" s="9"/>
      <c r="N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9:38">
      <c r="I97" s="9"/>
      <c r="J97" s="9"/>
      <c r="K97" s="9"/>
      <c r="L97" s="9"/>
      <c r="M97" s="9"/>
      <c r="N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9:38">
      <c r="I98" s="9"/>
      <c r="J98" s="9"/>
      <c r="K98" s="9"/>
      <c r="L98" s="9"/>
      <c r="M98" s="9"/>
      <c r="N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9:38">
      <c r="I99" s="9"/>
      <c r="J99" s="9"/>
      <c r="K99" s="9"/>
      <c r="L99" s="9"/>
      <c r="M99" s="9"/>
      <c r="N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9:38">
      <c r="I100" s="9"/>
      <c r="J100" s="9"/>
      <c r="K100" s="9"/>
      <c r="L100" s="9"/>
      <c r="M100" s="9"/>
      <c r="N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9:38">
      <c r="I101" s="9"/>
      <c r="J101" s="9"/>
      <c r="K101" s="9"/>
      <c r="L101" s="9"/>
      <c r="M101" s="9"/>
      <c r="N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9:38">
      <c r="I102" s="9"/>
      <c r="J102" s="9"/>
      <c r="K102" s="9"/>
      <c r="L102" s="9"/>
      <c r="M102" s="9"/>
      <c r="N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9:38">
      <c r="I103" s="9"/>
      <c r="J103" s="9"/>
      <c r="K103" s="9"/>
      <c r="L103" s="9"/>
      <c r="M103" s="9"/>
      <c r="N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9:38">
      <c r="I104" s="9"/>
      <c r="J104" s="9"/>
      <c r="K104" s="9"/>
      <c r="L104" s="9"/>
      <c r="M104" s="9"/>
      <c r="N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Page B16, 1-14</vt:lpstr>
      <vt:lpstr>Master Data</vt:lpstr>
      <vt:lpstr>DEPE_High1</vt:lpstr>
      <vt:lpstr>DEPE_Low1</vt:lpstr>
      <vt:lpstr>DEPE_Low2</vt:lpstr>
      <vt:lpstr>DEPR_High1</vt:lpstr>
      <vt:lpstr>DEPR_Low1</vt:lpstr>
      <vt:lpstr>DEPR_Low2</vt:lpstr>
      <vt:lpstr>EPIS_High1</vt:lpstr>
      <vt:lpstr>EPIS_Low1</vt:lpstr>
      <vt:lpstr>EPIS_Low2</vt:lpstr>
      <vt:lpstr>MD_High1</vt:lpstr>
      <vt:lpstr>MD_Low1</vt:lpstr>
      <vt:lpstr>OMEX_High1</vt:lpstr>
      <vt:lpstr>OMEX_Low1</vt:lpstr>
      <vt:lpstr>OMEX_Low2</vt:lpstr>
      <vt:lpstr>'Page B16, 1-14'!Print_Area</vt:lpstr>
      <vt:lpstr>'Page B16, 1-14'!Print_Titles</vt:lpstr>
      <vt:lpstr>REVN_High1</vt:lpstr>
      <vt:lpstr>REVN_Low1</vt:lpstr>
      <vt:lpstr>REVN_Low2</vt:lpstr>
      <vt:lpstr>'Page B16, 1-14'!T1_Print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p20128</dc:creator>
  <cp:lastModifiedBy>laurieharris</cp:lastModifiedBy>
  <cp:lastPrinted>2013-12-20T17:06:20Z</cp:lastPrinted>
  <dcterms:created xsi:type="dcterms:W3CDTF">2007-03-09T21:08:58Z</dcterms:created>
  <dcterms:modified xsi:type="dcterms:W3CDTF">2014-01-15T20:05:03Z</dcterms:modified>
</cp:coreProperties>
</file>