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20" yWindow="45" windowWidth="15180" windowHeight="8580"/>
  </bookViews>
  <sheets>
    <sheet name="Calendar Year" sheetId="2" r:id="rId1"/>
  </sheets>
  <calcPr calcId="145621"/>
</workbook>
</file>

<file path=xl/calcChain.xml><?xml version="1.0" encoding="utf-8"?>
<calcChain xmlns="http://schemas.openxmlformats.org/spreadsheetml/2006/main">
  <c r="E53" i="2"/>
  <c r="E52"/>
  <c r="E51"/>
  <c r="E50"/>
  <c r="E49"/>
  <c r="E48"/>
  <c r="E42"/>
  <c r="E41"/>
  <c r="E40"/>
  <c r="E39"/>
  <c r="E38"/>
  <c r="E37"/>
  <c r="E31"/>
  <c r="E30"/>
  <c r="E29"/>
  <c r="E28"/>
  <c r="E27"/>
  <c r="E26"/>
  <c r="E20"/>
  <c r="E19"/>
  <c r="E18"/>
  <c r="E17"/>
  <c r="E16"/>
  <c r="E15"/>
  <c r="E9"/>
  <c r="E8"/>
  <c r="E7"/>
  <c r="E6"/>
  <c r="E5"/>
  <c r="E4"/>
  <c r="G4" s="1"/>
  <c r="D55"/>
  <c r="C55"/>
  <c r="D44"/>
  <c r="C44"/>
  <c r="D33"/>
  <c r="E33" s="1"/>
  <c r="G33" s="1"/>
  <c r="C33"/>
  <c r="D22"/>
  <c r="E22" s="1"/>
  <c r="G22" s="1"/>
  <c r="C22"/>
  <c r="G53"/>
  <c r="G52"/>
  <c r="G51"/>
  <c r="G50"/>
  <c r="G49"/>
  <c r="G48"/>
  <c r="G42"/>
  <c r="G41"/>
  <c r="G40"/>
  <c r="G39"/>
  <c r="G38"/>
  <c r="G37"/>
  <c r="G31"/>
  <c r="G30"/>
  <c r="G29"/>
  <c r="G28"/>
  <c r="G27"/>
  <c r="G26"/>
  <c r="G20"/>
  <c r="G19"/>
  <c r="G18"/>
  <c r="G17"/>
  <c r="G16"/>
  <c r="G15"/>
  <c r="D11"/>
  <c r="C11"/>
  <c r="G9"/>
  <c r="G8"/>
  <c r="G7"/>
  <c r="G6"/>
  <c r="G5"/>
  <c r="E55" l="1"/>
  <c r="G55" s="1"/>
  <c r="E44"/>
  <c r="G44" s="1"/>
  <c r="E11"/>
  <c r="G11" s="1"/>
</calcChain>
</file>

<file path=xl/sharedStrings.xml><?xml version="1.0" encoding="utf-8"?>
<sst xmlns="http://schemas.openxmlformats.org/spreadsheetml/2006/main" count="66" uniqueCount="14">
  <si>
    <t>Calendar Year</t>
  </si>
  <si>
    <t>State Description</t>
  </si>
  <si>
    <t>Line Loss %</t>
  </si>
  <si>
    <t>STATE OF CALIFORNIA</t>
  </si>
  <si>
    <t>STATE OF IDAHO</t>
  </si>
  <si>
    <t>STATE OF OREGON</t>
  </si>
  <si>
    <t>STATE OF UTAH</t>
  </si>
  <si>
    <t>STATE OF WASHINGTON</t>
  </si>
  <si>
    <t>STATE OF WYOMING</t>
  </si>
  <si>
    <t>MWh's Sold</t>
  </si>
  <si>
    <t>Forecast Line Loss %</t>
  </si>
  <si>
    <t>Difference</t>
  </si>
  <si>
    <t>Calendar Year Sales and Load</t>
  </si>
  <si>
    <t>Net System Load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</si>
</sst>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3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4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55"/>
  <sheetViews>
    <sheetView tabSelected="1" workbookViewId="0"/>
  </sheetViews>
  <sheetFormatPr defaultRowHeight="12.75"/>
  <cols>
    <col min="2" max="2" width="31.42578125" customWidth="1"/>
    <col min="3" max="3" width="18" customWidth="1"/>
    <col min="4" max="4" width="18.42578125" customWidth="1"/>
    <col min="5" max="7" width="12.7109375" style="1" customWidth="1"/>
    <col min="8" max="8" width="11.5703125" bestFit="1" customWidth="1"/>
  </cols>
  <sheetData>
    <row r="1" spans="1:7">
      <c r="A1" s="2" t="s">
        <v>12</v>
      </c>
    </row>
    <row r="2" spans="1:7">
      <c r="A2" s="2"/>
    </row>
    <row r="3" spans="1:7" ht="25.5">
      <c r="A3" s="3" t="s">
        <v>0</v>
      </c>
      <c r="B3" s="3" t="s">
        <v>1</v>
      </c>
      <c r="C3" s="3" t="s">
        <v>9</v>
      </c>
      <c r="D3" s="3" t="s">
        <v>13</v>
      </c>
      <c r="E3" s="4" t="s">
        <v>2</v>
      </c>
      <c r="F3" s="4" t="s">
        <v>10</v>
      </c>
      <c r="G3" s="4" t="s">
        <v>11</v>
      </c>
    </row>
    <row r="4" spans="1:7">
      <c r="A4">
        <v>2008</v>
      </c>
      <c r="B4" t="s">
        <v>3</v>
      </c>
      <c r="C4" s="5">
        <v>882853.61400000006</v>
      </c>
      <c r="D4" s="5">
        <v>988418.00743419991</v>
      </c>
      <c r="E4" s="1">
        <f>D4/C4-1</f>
        <v>0.11957179736277301</v>
      </c>
      <c r="F4" s="1">
        <v>0.14781124934715301</v>
      </c>
      <c r="G4" s="1">
        <f t="shared" ref="G4:G9" si="0">E4-F4</f>
        <v>-2.8239451984379993E-2</v>
      </c>
    </row>
    <row r="5" spans="1:7">
      <c r="B5" t="s">
        <v>4</v>
      </c>
      <c r="C5" s="5">
        <v>3390924.4729999998</v>
      </c>
      <c r="D5" s="5">
        <v>3776623.7394170994</v>
      </c>
      <c r="E5" s="1">
        <f t="shared" ref="E5:E11" si="1">D5/C5-1</f>
        <v>0.11374457599637</v>
      </c>
      <c r="F5" s="1">
        <v>9.0797521783679128E-2</v>
      </c>
      <c r="G5" s="1">
        <f t="shared" si="0"/>
        <v>2.2947054212690873E-2</v>
      </c>
    </row>
    <row r="6" spans="1:7">
      <c r="B6" t="s">
        <v>5</v>
      </c>
      <c r="C6" s="5">
        <v>14018765.208000001</v>
      </c>
      <c r="D6" s="5">
        <v>15657197.1899276</v>
      </c>
      <c r="E6" s="1">
        <f t="shared" si="1"/>
        <v>0.11687420094550172</v>
      </c>
      <c r="F6" s="1">
        <v>0.1188779713855594</v>
      </c>
      <c r="G6" s="1">
        <f t="shared" si="0"/>
        <v>-2.0037704400576867E-3</v>
      </c>
    </row>
    <row r="7" spans="1:7">
      <c r="B7" t="s">
        <v>6</v>
      </c>
      <c r="C7" s="5">
        <v>22653484.996000003</v>
      </c>
      <c r="D7" s="5">
        <v>24315042.185488682</v>
      </c>
      <c r="E7" s="1">
        <f t="shared" si="1"/>
        <v>7.3346647978536961E-2</v>
      </c>
      <c r="F7" s="1">
        <v>6.5678994506055716E-2</v>
      </c>
      <c r="G7" s="1">
        <f t="shared" si="0"/>
        <v>7.6676534724812451E-3</v>
      </c>
    </row>
    <row r="8" spans="1:7">
      <c r="B8" t="s">
        <v>7</v>
      </c>
      <c r="C8" s="5">
        <v>4080363.2680000002</v>
      </c>
      <c r="D8" s="5">
        <v>4569976.5439727977</v>
      </c>
      <c r="E8" s="1">
        <f t="shared" si="1"/>
        <v>0.11999257022347987</v>
      </c>
      <c r="F8" s="1">
        <v>0.1111451849425515</v>
      </c>
      <c r="G8" s="1">
        <f t="shared" si="0"/>
        <v>8.8473852809283632E-3</v>
      </c>
    </row>
    <row r="9" spans="1:7">
      <c r="B9" t="s">
        <v>8</v>
      </c>
      <c r="C9" s="5">
        <v>9335392.3310000002</v>
      </c>
      <c r="D9" s="5">
        <v>9838166.1253023054</v>
      </c>
      <c r="E9" s="1">
        <f t="shared" si="1"/>
        <v>5.3856739650110397E-2</v>
      </c>
      <c r="F9" s="1">
        <v>6.236338126665273E-2</v>
      </c>
      <c r="G9" s="1">
        <f t="shared" si="0"/>
        <v>-8.5066416165423334E-3</v>
      </c>
    </row>
    <row r="11" spans="1:7">
      <c r="C11" s="5">
        <f>SUM(C4:C9)</f>
        <v>54361783.890000008</v>
      </c>
      <c r="D11" s="5">
        <f>SUM(D4:D9)</f>
        <v>59145423.791542687</v>
      </c>
      <c r="E11" s="1">
        <f t="shared" si="1"/>
        <v>8.7996374644774056E-2</v>
      </c>
      <c r="F11" s="1">
        <v>8.4358165880735123E-2</v>
      </c>
      <c r="G11" s="1">
        <f>E11-F11</f>
        <v>3.6382087640389332E-3</v>
      </c>
    </row>
    <row r="14" spans="1:7" ht="25.5">
      <c r="A14" s="3" t="s">
        <v>0</v>
      </c>
      <c r="B14" s="3" t="s">
        <v>1</v>
      </c>
      <c r="C14" s="3" t="s">
        <v>9</v>
      </c>
      <c r="D14" s="3" t="s">
        <v>13</v>
      </c>
      <c r="E14" s="4" t="s">
        <v>2</v>
      </c>
      <c r="F14" s="4" t="s">
        <v>10</v>
      </c>
      <c r="G14" s="4" t="s">
        <v>11</v>
      </c>
    </row>
    <row r="15" spans="1:7">
      <c r="A15">
        <v>2009</v>
      </c>
      <c r="B15" t="s">
        <v>3</v>
      </c>
      <c r="C15" s="5">
        <v>848225.34299999999</v>
      </c>
      <c r="D15" s="5">
        <v>961275.99068919977</v>
      </c>
      <c r="E15" s="1">
        <f t="shared" ref="E15:E20" si="2">D15/C15-1</f>
        <v>0.13327902617170428</v>
      </c>
      <c r="F15" s="1">
        <v>0.14781124934715301</v>
      </c>
      <c r="G15" s="1">
        <f t="shared" ref="G15:G20" si="3">E15-F15</f>
        <v>-1.4532223175448722E-2</v>
      </c>
    </row>
    <row r="16" spans="1:7">
      <c r="B16" t="s">
        <v>4</v>
      </c>
      <c r="C16" s="5">
        <v>2955687.0819999995</v>
      </c>
      <c r="D16" s="5">
        <v>3220059.4554838007</v>
      </c>
      <c r="E16" s="1">
        <f t="shared" si="2"/>
        <v>8.9445318854562528E-2</v>
      </c>
      <c r="F16" s="1">
        <v>9.0797521783679128E-2</v>
      </c>
      <c r="G16" s="1">
        <f t="shared" si="3"/>
        <v>-1.3522029291165999E-3</v>
      </c>
    </row>
    <row r="17" spans="1:7">
      <c r="B17" t="s">
        <v>5</v>
      </c>
      <c r="C17" s="5">
        <v>13422040.662999999</v>
      </c>
      <c r="D17" s="5">
        <v>15023509.313625811</v>
      </c>
      <c r="E17" s="1">
        <f t="shared" si="2"/>
        <v>0.11931633131171449</v>
      </c>
      <c r="F17" s="1">
        <v>0.1188779713855594</v>
      </c>
      <c r="G17" s="1">
        <f t="shared" si="3"/>
        <v>4.3835992615508246E-4</v>
      </c>
    </row>
    <row r="18" spans="1:7">
      <c r="B18" t="s">
        <v>6</v>
      </c>
      <c r="C18" s="5">
        <v>22097825.168999996</v>
      </c>
      <c r="D18" s="5">
        <v>23502213.304093193</v>
      </c>
      <c r="E18" s="1">
        <f t="shared" si="2"/>
        <v>6.3553228625564007E-2</v>
      </c>
      <c r="F18" s="1">
        <v>6.5678994506055716E-2</v>
      </c>
      <c r="G18" s="1">
        <f t="shared" si="3"/>
        <v>-2.125765880491709E-3</v>
      </c>
    </row>
    <row r="19" spans="1:7">
      <c r="B19" t="s">
        <v>7</v>
      </c>
      <c r="C19" s="5">
        <v>4183738.8939999999</v>
      </c>
      <c r="D19" s="5">
        <v>4625632.3077834304</v>
      </c>
      <c r="E19" s="1">
        <f t="shared" si="2"/>
        <v>0.10562165206274243</v>
      </c>
      <c r="F19" s="1">
        <v>0.1111451849425515</v>
      </c>
      <c r="G19" s="1">
        <f t="shared" si="3"/>
        <v>-5.5235328798090705E-3</v>
      </c>
    </row>
    <row r="20" spans="1:7">
      <c r="B20" t="s">
        <v>8</v>
      </c>
      <c r="C20" s="5">
        <v>9202006.7909999993</v>
      </c>
      <c r="D20" s="5">
        <v>9849134.5645420365</v>
      </c>
      <c r="E20" s="1">
        <f t="shared" si="2"/>
        <v>7.0324635510480071E-2</v>
      </c>
      <c r="F20" s="1">
        <v>6.236338126665273E-2</v>
      </c>
      <c r="G20" s="1">
        <f t="shared" si="3"/>
        <v>7.9612542438273412E-3</v>
      </c>
    </row>
    <row r="22" spans="1:7">
      <c r="C22" s="5">
        <f>SUM(C15:C20)</f>
        <v>52709523.942000002</v>
      </c>
      <c r="D22" s="5">
        <f>SUM(D15:D20)</f>
        <v>57181824.936217472</v>
      </c>
      <c r="E22" s="1">
        <f t="shared" ref="E22" si="4">D22/C22-1</f>
        <v>8.4848062736037289E-2</v>
      </c>
      <c r="F22" s="1">
        <v>8.4358165880735123E-2</v>
      </c>
      <c r="G22" s="1">
        <f>E22-F22</f>
        <v>4.8989685530216598E-4</v>
      </c>
    </row>
    <row r="25" spans="1:7" ht="25.5">
      <c r="A25" s="3" t="s">
        <v>0</v>
      </c>
      <c r="B25" s="3" t="s">
        <v>1</v>
      </c>
      <c r="C25" s="3" t="s">
        <v>9</v>
      </c>
      <c r="D25" s="3" t="s">
        <v>13</v>
      </c>
      <c r="E25" s="4" t="s">
        <v>2</v>
      </c>
      <c r="F25" s="4" t="s">
        <v>10</v>
      </c>
      <c r="G25" s="4" t="s">
        <v>11</v>
      </c>
    </row>
    <row r="26" spans="1:7">
      <c r="A26">
        <v>2010</v>
      </c>
      <c r="B26" t="s">
        <v>3</v>
      </c>
      <c r="C26" s="5">
        <v>830644.53899999999</v>
      </c>
      <c r="D26" s="5">
        <v>940762.54942869977</v>
      </c>
      <c r="E26" s="1">
        <f t="shared" ref="E26:E31" si="5">D26/C26-1</f>
        <v>0.13256935458971308</v>
      </c>
      <c r="F26" s="1">
        <v>0.14781124934715301</v>
      </c>
      <c r="G26" s="1">
        <f t="shared" ref="G26:G31" si="6">E26-F26</f>
        <v>-1.5241894757439922E-2</v>
      </c>
    </row>
    <row r="27" spans="1:7">
      <c r="B27" t="s">
        <v>4</v>
      </c>
      <c r="C27" s="5">
        <v>3326294.1830000007</v>
      </c>
      <c r="D27" s="5">
        <v>3645896.5034194998</v>
      </c>
      <c r="E27" s="1">
        <f t="shared" si="5"/>
        <v>9.6083600197757635E-2</v>
      </c>
      <c r="F27" s="1">
        <v>9.0797521783679128E-2</v>
      </c>
      <c r="G27" s="1">
        <f t="shared" si="6"/>
        <v>5.2860784140785072E-3</v>
      </c>
    </row>
    <row r="28" spans="1:7">
      <c r="B28" t="s">
        <v>5</v>
      </c>
      <c r="C28" s="5">
        <v>12717170.312000003</v>
      </c>
      <c r="D28" s="5">
        <v>14367408.536994794</v>
      </c>
      <c r="E28" s="1">
        <f t="shared" si="5"/>
        <v>0.12976457690730281</v>
      </c>
      <c r="F28" s="1">
        <v>0.1188779713855594</v>
      </c>
      <c r="G28" s="1">
        <f t="shared" si="6"/>
        <v>1.0886605521743406E-2</v>
      </c>
    </row>
    <row r="29" spans="1:7">
      <c r="B29" t="s">
        <v>6</v>
      </c>
      <c r="C29" s="5">
        <v>22476705.957999997</v>
      </c>
      <c r="D29" s="5">
        <v>23869441.209388562</v>
      </c>
      <c r="E29" s="1">
        <f t="shared" si="5"/>
        <v>6.1963494739444069E-2</v>
      </c>
      <c r="F29" s="1">
        <v>6.5678994506055716E-2</v>
      </c>
      <c r="G29" s="1">
        <f t="shared" si="6"/>
        <v>-3.7154997666116463E-3</v>
      </c>
    </row>
    <row r="30" spans="1:7">
      <c r="B30" t="s">
        <v>7</v>
      </c>
      <c r="C30" s="5">
        <v>3984630.8280000002</v>
      </c>
      <c r="D30" s="5">
        <v>4415466.8794970792</v>
      </c>
      <c r="E30" s="1">
        <f t="shared" si="5"/>
        <v>0.10812445872515819</v>
      </c>
      <c r="F30" s="1">
        <v>0.1111451849425515</v>
      </c>
      <c r="G30" s="1">
        <f t="shared" si="6"/>
        <v>-3.020726217393313E-3</v>
      </c>
    </row>
    <row r="31" spans="1:7">
      <c r="B31" t="s">
        <v>8</v>
      </c>
      <c r="C31" s="5">
        <v>9680088.0730000008</v>
      </c>
      <c r="D31" s="5">
        <v>10243702.396356119</v>
      </c>
      <c r="E31" s="1">
        <f t="shared" si="5"/>
        <v>5.8224090432417386E-2</v>
      </c>
      <c r="F31" s="1">
        <v>6.236338126665273E-2</v>
      </c>
      <c r="G31" s="1">
        <f t="shared" si="6"/>
        <v>-4.1392908342353443E-3</v>
      </c>
    </row>
    <row r="33" spans="1:7">
      <c r="C33" s="5">
        <f>SUM(C26:C31)</f>
        <v>53015533.892999999</v>
      </c>
      <c r="D33" s="5">
        <f>SUM(D26:D31)</f>
        <v>57482678.075084761</v>
      </c>
      <c r="E33" s="1">
        <f t="shared" ref="E33" si="7">D33/C33-1</f>
        <v>8.4261043019970172E-2</v>
      </c>
      <c r="F33" s="1">
        <v>8.4358165880735123E-2</v>
      </c>
      <c r="G33" s="1">
        <f>E33-F33</f>
        <v>-9.7122860764950469E-5</v>
      </c>
    </row>
    <row r="36" spans="1:7" ht="25.5">
      <c r="A36" s="3" t="s">
        <v>0</v>
      </c>
      <c r="B36" s="3" t="s">
        <v>1</v>
      </c>
      <c r="C36" s="3" t="s">
        <v>9</v>
      </c>
      <c r="D36" s="3" t="s">
        <v>13</v>
      </c>
      <c r="E36" s="4" t="s">
        <v>2</v>
      </c>
      <c r="F36" s="4" t="s">
        <v>10</v>
      </c>
      <c r="G36" s="4" t="s">
        <v>11</v>
      </c>
    </row>
    <row r="37" spans="1:7">
      <c r="A37">
        <v>2011</v>
      </c>
      <c r="B37" t="s">
        <v>3</v>
      </c>
      <c r="C37" s="5">
        <v>808648.06099999999</v>
      </c>
      <c r="D37" s="5">
        <v>949786.93606829992</v>
      </c>
      <c r="E37" s="1">
        <f t="shared" ref="E37:E42" si="8">D37/C37-1</f>
        <v>0.1745368373155598</v>
      </c>
      <c r="F37" s="1">
        <v>0.14781124934715301</v>
      </c>
      <c r="G37" s="1">
        <f t="shared" ref="G37:G42" si="9">E37-F37</f>
        <v>2.6725587968406794E-2</v>
      </c>
    </row>
    <row r="38" spans="1:7">
      <c r="B38" t="s">
        <v>4</v>
      </c>
      <c r="C38" s="5">
        <v>3440248.7579999999</v>
      </c>
      <c r="D38" s="5">
        <v>3696633.3889154098</v>
      </c>
      <c r="E38" s="1">
        <f t="shared" si="8"/>
        <v>7.4525026807788164E-2</v>
      </c>
      <c r="F38" s="1">
        <v>9.0797521783679128E-2</v>
      </c>
      <c r="G38" s="1">
        <f t="shared" si="9"/>
        <v>-1.6272494975890964E-2</v>
      </c>
    </row>
    <row r="39" spans="1:7">
      <c r="B39" t="s">
        <v>5</v>
      </c>
      <c r="C39" s="5">
        <v>13014573.183</v>
      </c>
      <c r="D39" s="5">
        <v>14445162.471522802</v>
      </c>
      <c r="E39" s="1">
        <f t="shared" si="8"/>
        <v>0.10992210565856109</v>
      </c>
      <c r="F39" s="1">
        <v>0.1188779713855594</v>
      </c>
      <c r="G39" s="1">
        <f t="shared" si="9"/>
        <v>-8.9558657269983161E-3</v>
      </c>
    </row>
    <row r="40" spans="1:7">
      <c r="B40" t="s">
        <v>6</v>
      </c>
      <c r="C40" s="5">
        <v>23244723.258000001</v>
      </c>
      <c r="D40" s="5">
        <v>24685121.850542184</v>
      </c>
      <c r="E40" s="1">
        <f t="shared" si="8"/>
        <v>6.1966691388612105E-2</v>
      </c>
      <c r="F40" s="1">
        <v>6.5678994506055716E-2</v>
      </c>
      <c r="G40" s="1">
        <f t="shared" si="9"/>
        <v>-3.7123031174436105E-3</v>
      </c>
    </row>
    <row r="41" spans="1:7">
      <c r="B41" t="s">
        <v>7</v>
      </c>
      <c r="C41" s="5">
        <v>4005862.6749999998</v>
      </c>
      <c r="D41" s="5">
        <v>4456436.7550107026</v>
      </c>
      <c r="E41" s="1">
        <f t="shared" si="8"/>
        <v>0.11247866354048264</v>
      </c>
      <c r="F41" s="1">
        <v>0.1111451849425515</v>
      </c>
      <c r="G41" s="1">
        <f t="shared" si="9"/>
        <v>1.3334785979311342E-3</v>
      </c>
    </row>
    <row r="42" spans="1:7">
      <c r="B42" t="s">
        <v>8</v>
      </c>
      <c r="C42" s="5">
        <v>9792810.1490000002</v>
      </c>
      <c r="D42" s="5">
        <v>10442644.833840119</v>
      </c>
      <c r="E42" s="1">
        <f t="shared" si="8"/>
        <v>6.6358346067443952E-2</v>
      </c>
      <c r="F42" s="1">
        <v>6.236338126665273E-2</v>
      </c>
      <c r="G42" s="1">
        <f t="shared" si="9"/>
        <v>3.9949648007912217E-3</v>
      </c>
    </row>
    <row r="44" spans="1:7">
      <c r="C44" s="5">
        <f>SUM(C37:C42)</f>
        <v>54306866.084000006</v>
      </c>
      <c r="D44" s="5">
        <f>SUM(D37:D42)</f>
        <v>58675786.235899515</v>
      </c>
      <c r="E44" s="1">
        <f t="shared" ref="E44" si="10">D44/C44-1</f>
        <v>8.0448762135193252E-2</v>
      </c>
      <c r="F44" s="1">
        <v>8.4358165880735123E-2</v>
      </c>
      <c r="G44" s="1">
        <f>E44-F44</f>
        <v>-3.9094037455418701E-3</v>
      </c>
    </row>
    <row r="47" spans="1:7" ht="25.5">
      <c r="A47" s="3" t="s">
        <v>0</v>
      </c>
      <c r="B47" s="3" t="s">
        <v>1</v>
      </c>
      <c r="C47" s="3" t="s">
        <v>9</v>
      </c>
      <c r="D47" s="3" t="s">
        <v>13</v>
      </c>
      <c r="E47" s="4" t="s">
        <v>2</v>
      </c>
      <c r="F47" s="4" t="s">
        <v>10</v>
      </c>
      <c r="G47" s="4" t="s">
        <v>11</v>
      </c>
    </row>
    <row r="48" spans="1:7">
      <c r="A48">
        <v>2012</v>
      </c>
      <c r="B48" t="s">
        <v>3</v>
      </c>
      <c r="C48" s="5">
        <v>782661.22100000002</v>
      </c>
      <c r="D48" s="5">
        <v>922835.24404630018</v>
      </c>
      <c r="E48" s="1">
        <f t="shared" ref="E48:E53" si="11">D48/C48-1</f>
        <v>0.17909923129601446</v>
      </c>
      <c r="F48" s="1">
        <v>0.14781124934715301</v>
      </c>
      <c r="G48" s="1">
        <f t="shared" ref="G48:G53" si="12">E48-F48</f>
        <v>3.1287981948861454E-2</v>
      </c>
    </row>
    <row r="49" spans="2:7">
      <c r="B49" t="s">
        <v>4</v>
      </c>
      <c r="C49" s="5">
        <v>3517627.2519999999</v>
      </c>
      <c r="D49" s="5">
        <v>3799702.5699620014</v>
      </c>
      <c r="E49" s="1">
        <f t="shared" si="11"/>
        <v>8.0189087061917519E-2</v>
      </c>
      <c r="F49" s="1">
        <v>9.0797521783679128E-2</v>
      </c>
      <c r="G49" s="1">
        <f t="shared" si="12"/>
        <v>-1.0608434721761609E-2</v>
      </c>
    </row>
    <row r="50" spans="2:7">
      <c r="B50" t="s">
        <v>5</v>
      </c>
      <c r="C50" s="5">
        <v>12778781.288000001</v>
      </c>
      <c r="D50" s="5">
        <v>14293228.421319202</v>
      </c>
      <c r="E50" s="1">
        <f t="shared" si="11"/>
        <v>0.11851264210471713</v>
      </c>
      <c r="F50" s="1">
        <v>0.1188779713855594</v>
      </c>
      <c r="G50" s="1">
        <f t="shared" si="12"/>
        <v>-3.6532928084227756E-4</v>
      </c>
    </row>
    <row r="51" spans="2:7">
      <c r="B51" t="s">
        <v>6</v>
      </c>
      <c r="C51" s="5">
        <v>23930266.011</v>
      </c>
      <c r="D51" s="5">
        <v>25547112.275478259</v>
      </c>
      <c r="E51" s="1">
        <f t="shared" si="11"/>
        <v>6.756490979812102E-2</v>
      </c>
      <c r="F51" s="1">
        <v>6.5678994506055716E-2</v>
      </c>
      <c r="G51" s="1">
        <f t="shared" si="12"/>
        <v>1.8859152920653044E-3</v>
      </c>
    </row>
    <row r="52" spans="2:7">
      <c r="B52" t="s">
        <v>7</v>
      </c>
      <c r="C52" s="5">
        <v>4041897.855</v>
      </c>
      <c r="D52" s="5">
        <v>4484520.3502564151</v>
      </c>
      <c r="E52" s="1">
        <f t="shared" si="11"/>
        <v>0.1095085801608946</v>
      </c>
      <c r="F52" s="1">
        <v>0.1111451849425515</v>
      </c>
      <c r="G52" s="1">
        <f t="shared" si="12"/>
        <v>-1.6366047816569057E-3</v>
      </c>
    </row>
    <row r="53" spans="2:7">
      <c r="B53" t="s">
        <v>8</v>
      </c>
      <c r="C53" s="5">
        <v>9498107.1720000003</v>
      </c>
      <c r="D53" s="5">
        <v>10096992.222728625</v>
      </c>
      <c r="E53" s="1">
        <f t="shared" si="11"/>
        <v>6.3053094672811394E-2</v>
      </c>
      <c r="F53" s="1">
        <v>6.236338126665273E-2</v>
      </c>
      <c r="G53" s="1">
        <f t="shared" si="12"/>
        <v>6.8971340615866378E-4</v>
      </c>
    </row>
    <row r="55" spans="2:7">
      <c r="C55" s="5">
        <f>SUM(C48:C53)</f>
        <v>54549340.798999995</v>
      </c>
      <c r="D55" s="5">
        <f>SUM(D48:D53)</f>
        <v>59144391.083790801</v>
      </c>
      <c r="E55" s="1">
        <f t="shared" ref="E55" si="13">D55/C55-1</f>
        <v>8.4236586867701302E-2</v>
      </c>
      <c r="F55" s="1">
        <v>8.4358165880735123E-2</v>
      </c>
      <c r="G55" s="1">
        <f>E55-F55</f>
        <v>-1.2157901303382068E-4</v>
      </c>
    </row>
  </sheetData>
  <phoneticPr fontId="1" type="noConversion"/>
  <printOptions horizontalCentered="1"/>
  <pageMargins left="0.25" right="0.25" top="0.75" bottom="0.5" header="0.5" footer="0.5"/>
  <pageSetup scale="9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 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2013-12-06T15:31:17Z</dcterms:created>
  <dcterms:modified xsi:type="dcterms:W3CDTF">2014-01-16T19:06:59Z</dcterms:modified>
</cp:coreProperties>
</file>