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3docs\13035184\"/>
    </mc:Choice>
  </mc:AlternateContent>
  <bookViews>
    <workbookView xWindow="480" yWindow="30" windowWidth="27795" windowHeight="13350"/>
  </bookViews>
  <sheets>
    <sheet name="Exhibit SWC-3 page 1" sheetId="2" r:id="rId1"/>
    <sheet name="Exhibit SWC-3 page 2" sheetId="1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J11" i="1" l="1"/>
  <c r="J12" i="1"/>
  <c r="J13" i="1"/>
  <c r="J14" i="1"/>
  <c r="K14" i="1" s="1"/>
  <c r="L14" i="1" s="1"/>
  <c r="J15" i="1"/>
  <c r="J16" i="1"/>
  <c r="J17" i="1"/>
  <c r="J18" i="1"/>
  <c r="K18" i="1" s="1"/>
  <c r="L18" i="1" s="1"/>
  <c r="J19" i="1"/>
  <c r="J20" i="1"/>
  <c r="J21" i="1"/>
  <c r="J22" i="1"/>
  <c r="K22" i="1" s="1"/>
  <c r="L22" i="1" s="1"/>
  <c r="J23" i="1"/>
  <c r="J24" i="1"/>
  <c r="J25" i="1"/>
  <c r="J26" i="1"/>
  <c r="J27" i="1"/>
  <c r="J28" i="1"/>
  <c r="J29" i="1"/>
  <c r="J30" i="1"/>
  <c r="J31" i="1"/>
  <c r="J32" i="1"/>
  <c r="J33" i="1"/>
  <c r="J10" i="1"/>
  <c r="K10" i="1" s="1"/>
  <c r="L10" i="1" s="1"/>
  <c r="A5" i="1"/>
  <c r="B5" i="1"/>
  <c r="C5" i="1"/>
  <c r="A10" i="1"/>
  <c r="B10" i="1"/>
  <c r="D10" i="1"/>
  <c r="A11" i="1"/>
  <c r="B11" i="1"/>
  <c r="D11" i="1"/>
  <c r="A12" i="1"/>
  <c r="B12" i="1"/>
  <c r="D12" i="1"/>
  <c r="A13" i="1"/>
  <c r="B13" i="1"/>
  <c r="D13" i="1"/>
  <c r="A14" i="1"/>
  <c r="B14" i="1"/>
  <c r="D14" i="1"/>
  <c r="A15" i="1"/>
  <c r="B15" i="1"/>
  <c r="D15" i="1"/>
  <c r="A16" i="1"/>
  <c r="B16" i="1"/>
  <c r="D16" i="1"/>
  <c r="A17" i="1"/>
  <c r="B17" i="1"/>
  <c r="D17" i="1"/>
  <c r="A18" i="1"/>
  <c r="B18" i="1"/>
  <c r="D18" i="1"/>
  <c r="A19" i="1"/>
  <c r="B19" i="1"/>
  <c r="D19" i="1"/>
  <c r="A20" i="1"/>
  <c r="B20" i="1"/>
  <c r="D20" i="1"/>
  <c r="A21" i="1"/>
  <c r="B21" i="1"/>
  <c r="D21" i="1"/>
  <c r="A22" i="1"/>
  <c r="B22" i="1"/>
  <c r="D22" i="1"/>
  <c r="A23" i="1"/>
  <c r="B23" i="1"/>
  <c r="D23" i="1"/>
  <c r="A24" i="1"/>
  <c r="B24" i="1"/>
  <c r="D24" i="1"/>
  <c r="A25" i="1"/>
  <c r="B25" i="1"/>
  <c r="D25" i="1"/>
  <c r="A26" i="1"/>
  <c r="B26" i="1"/>
  <c r="D26" i="1"/>
  <c r="A27" i="1"/>
  <c r="B27" i="1"/>
  <c r="D27" i="1"/>
  <c r="A28" i="1"/>
  <c r="B28" i="1"/>
  <c r="D28" i="1"/>
  <c r="A29" i="1"/>
  <c r="B29" i="1"/>
  <c r="D29" i="1"/>
  <c r="A30" i="1"/>
  <c r="B30" i="1"/>
  <c r="D30" i="1"/>
  <c r="A31" i="1"/>
  <c r="B31" i="1"/>
  <c r="D31" i="1"/>
  <c r="A32" i="1"/>
  <c r="B32" i="1"/>
  <c r="D32" i="1"/>
  <c r="A33" i="1"/>
  <c r="B33" i="1"/>
  <c r="D33" i="1"/>
  <c r="K30" i="1" l="1"/>
  <c r="L30" i="1" s="1"/>
  <c r="K26" i="1"/>
  <c r="L26" i="1" s="1"/>
  <c r="K31" i="1"/>
  <c r="L31" i="1" s="1"/>
  <c r="K27" i="1"/>
  <c r="L27" i="1" s="1"/>
  <c r="K23" i="1"/>
  <c r="L23" i="1" s="1"/>
  <c r="K19" i="1"/>
  <c r="L19" i="1" s="1"/>
  <c r="K15" i="1"/>
  <c r="L15" i="1" s="1"/>
  <c r="K11" i="1"/>
  <c r="K33" i="1"/>
  <c r="L33" i="1" s="1"/>
  <c r="K29" i="1"/>
  <c r="L29" i="1" s="1"/>
  <c r="K25" i="1"/>
  <c r="L25" i="1" s="1"/>
  <c r="K21" i="1"/>
  <c r="L21" i="1" s="1"/>
  <c r="K17" i="1"/>
  <c r="L17" i="1" s="1"/>
  <c r="K13" i="1"/>
  <c r="L13" i="1" s="1"/>
  <c r="K32" i="1"/>
  <c r="L32" i="1" s="1"/>
  <c r="K28" i="1"/>
  <c r="L28" i="1" s="1"/>
  <c r="K24" i="1"/>
  <c r="L24" i="1" s="1"/>
  <c r="K20" i="1"/>
  <c r="L20" i="1" s="1"/>
  <c r="K16" i="1"/>
  <c r="L16" i="1" s="1"/>
  <c r="K12" i="1"/>
  <c r="L12" i="1" s="1"/>
  <c r="L11" i="1" l="1"/>
  <c r="K35" i="1" s="1"/>
</calcChain>
</file>

<file path=xl/sharedStrings.xml><?xml version="1.0" encoding="utf-8"?>
<sst xmlns="http://schemas.openxmlformats.org/spreadsheetml/2006/main" count="30" uniqueCount="24">
  <si>
    <t>Average</t>
  </si>
  <si>
    <t>METASTATE GLO, Salt Lake City Airport</t>
  </si>
  <si>
    <t>Limit to Load Shape</t>
  </si>
  <si>
    <t>Supplemental Power</t>
  </si>
  <si>
    <t>(kW)</t>
  </si>
  <si>
    <t>Load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</si>
  <si>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</si>
  <si>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</si>
  <si>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</si>
  <si>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</si>
  <si>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</si>
  <si>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</si>
  <si>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</si>
  <si>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</si>
  <si>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</si>
  <si>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</si>
  <si>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</si>
  <si>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</si>
  <si>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(est kW)</t>
  </si>
  <si>
    <t>ave (5)…(9)</t>
  </si>
  <si>
    <t>(Wh/m^2)</t>
  </si>
  <si>
    <t>Missing Distribution kW = Max Load kW - Max(Limit to Load Shape kW, Supplemental Power kW)</t>
  </si>
  <si>
    <t>Sources:</t>
  </si>
  <si>
    <t>(5) - (10): http://rredc.nrel.gov/solar/old_data/nsrdb/1991-2010/targzs/targzs_by_state.html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</si>
</sst>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/>
    <xf numFmtId="0" fontId="2" fillId="0" borderId="0" xfId="0" applyFont="1"/>
    <xf numFmtId="164" fontId="2" fillId="0" borderId="0" xfId="1" applyNumberFormat="1" applyFont="1"/>
    <xf numFmtId="164" fontId="2" fillId="0" borderId="0" xfId="0" applyNumberFormat="1" applyFont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164" fontId="2" fillId="0" borderId="1" xfId="1" applyNumberFormat="1" applyFont="1" applyBorder="1"/>
    <xf numFmtId="164" fontId="2" fillId="0" borderId="1" xfId="0" applyNumberFormat="1" applyFont="1" applyBorder="1"/>
    <xf numFmtId="164" fontId="2" fillId="0" borderId="0" xfId="1" applyNumberFormat="1" applyFont="1" applyFill="1"/>
    <xf numFmtId="164" fontId="2" fillId="0" borderId="0" xfId="0" applyNumberFormat="1" applyFont="1" applyFill="1"/>
    <xf numFmtId="0" fontId="2" fillId="2" borderId="0" xfId="0" applyFont="1" applyFill="1"/>
    <xf numFmtId="164" fontId="2" fillId="2" borderId="0" xfId="1" applyNumberFormat="1" applyFont="1" applyFill="1"/>
    <xf numFmtId="164" fontId="2" fillId="2" borderId="0" xfId="0" applyNumberFormat="1" applyFont="1" applyFill="1"/>
    <xf numFmtId="0" fontId="3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Alignment="1"/>
    <xf numFmtId="49" fontId="3" fillId="0" borderId="2" xfId="0" applyNumberFormat="1" applyFont="1" applyBorder="1" applyAlignment="1"/>
    <xf numFmtId="0" fontId="3" fillId="0" borderId="0" xfId="0" applyFont="1"/>
    <xf numFmtId="0" fontId="3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Peak Day Load Versus</a:t>
            </a:r>
            <a:r>
              <a:rPr lang="en-US" baseline="0"/>
              <a:t> Solar Renewable Service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2833481577238231E-2"/>
          <c:y val="0.14352463697696191"/>
          <c:w val="0.93104795037465571"/>
          <c:h val="0.71444085039482252"/>
        </c:manualLayout>
      </c:layout>
      <c:lineChart>
        <c:grouping val="standard"/>
        <c:varyColors val="0"/>
        <c:ser>
          <c:idx val="0"/>
          <c:order val="0"/>
          <c:tx>
            <c:v>Load (kW)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'Exhibit SWC-3 page 2'!$D$10:$D$33</c:f>
              <c:numCache>
                <c:formatCode>General</c:formatCode>
                <c:ptCount val="24"/>
                <c:pt idx="0">
                  <c:v>564</c:v>
                </c:pt>
                <c:pt idx="1">
                  <c:v>540</c:v>
                </c:pt>
                <c:pt idx="2">
                  <c:v>564</c:v>
                </c:pt>
                <c:pt idx="3">
                  <c:v>568</c:v>
                </c:pt>
                <c:pt idx="4">
                  <c:v>576</c:v>
                </c:pt>
                <c:pt idx="5">
                  <c:v>584</c:v>
                </c:pt>
                <c:pt idx="6">
                  <c:v>600</c:v>
                </c:pt>
                <c:pt idx="7">
                  <c:v>628</c:v>
                </c:pt>
                <c:pt idx="8">
                  <c:v>600</c:v>
                </c:pt>
                <c:pt idx="9">
                  <c:v>624</c:v>
                </c:pt>
                <c:pt idx="10">
                  <c:v>680</c:v>
                </c:pt>
                <c:pt idx="11">
                  <c:v>772</c:v>
                </c:pt>
                <c:pt idx="12">
                  <c:v>808</c:v>
                </c:pt>
                <c:pt idx="13">
                  <c:v>836</c:v>
                </c:pt>
                <c:pt idx="14">
                  <c:v>848</c:v>
                </c:pt>
                <c:pt idx="15">
                  <c:v>868</c:v>
                </c:pt>
                <c:pt idx="16">
                  <c:v>900</c:v>
                </c:pt>
                <c:pt idx="17">
                  <c:v>912</c:v>
                </c:pt>
                <c:pt idx="18">
                  <c:v>916</c:v>
                </c:pt>
                <c:pt idx="19">
                  <c:v>892</c:v>
                </c:pt>
                <c:pt idx="20">
                  <c:v>808</c:v>
                </c:pt>
                <c:pt idx="21">
                  <c:v>760</c:v>
                </c:pt>
                <c:pt idx="22">
                  <c:v>712</c:v>
                </c:pt>
                <c:pt idx="23">
                  <c:v>676</c:v>
                </c:pt>
              </c:numCache>
            </c:numRef>
          </c:val>
          <c:smooth val="0"/>
        </c:ser>
        <c:ser>
          <c:idx val="1"/>
          <c:order val="1"/>
          <c:tx>
            <c:v>Renewable Service (kW)</c:v>
          </c:tx>
          <c:spPr>
            <a:ln>
              <a:solidFill>
                <a:schemeClr val="tx1"/>
              </a:solidFill>
              <a:prstDash val="lgDash"/>
            </a:ln>
          </c:spPr>
          <c:marker>
            <c:symbol val="none"/>
          </c:marker>
          <c:val>
            <c:numRef>
              <c:f>'Exhibit SWC-3 page 2'!$K$10:$K$33</c:f>
              <c:numCache>
                <c:formatCode>_(* #,##0_);_(* \(#,##0\);_(* "-"??_);_(@_)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35.6</c:v>
                </c:pt>
                <c:pt idx="6">
                  <c:v>175.2</c:v>
                </c:pt>
                <c:pt idx="7">
                  <c:v>370.6</c:v>
                </c:pt>
                <c:pt idx="8">
                  <c:v>559.20000000000005</c:v>
                </c:pt>
                <c:pt idx="9">
                  <c:v>624</c:v>
                </c:pt>
                <c:pt idx="10">
                  <c:v>680</c:v>
                </c:pt>
                <c:pt idx="11">
                  <c:v>772</c:v>
                </c:pt>
                <c:pt idx="12">
                  <c:v>808</c:v>
                </c:pt>
                <c:pt idx="13">
                  <c:v>836</c:v>
                </c:pt>
                <c:pt idx="14">
                  <c:v>764</c:v>
                </c:pt>
                <c:pt idx="15">
                  <c:v>661.2</c:v>
                </c:pt>
                <c:pt idx="16">
                  <c:v>523.79999999999995</c:v>
                </c:pt>
                <c:pt idx="17">
                  <c:v>320</c:v>
                </c:pt>
                <c:pt idx="18">
                  <c:v>180.8</c:v>
                </c:pt>
                <c:pt idx="19">
                  <c:v>40.6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633808"/>
        <c:axId val="193600160"/>
      </c:lineChart>
      <c:catAx>
        <c:axId val="19363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 Ending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93600160"/>
        <c:crosses val="autoZero"/>
        <c:auto val="1"/>
        <c:lblAlgn val="ctr"/>
        <c:lblOffset val="100"/>
        <c:noMultiLvlLbl val="0"/>
      </c:catAx>
      <c:valAx>
        <c:axId val="1936001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93633808"/>
        <c:crosses val="autoZero"/>
        <c:crossBetween val="between"/>
      </c:valAx>
      <c:spPr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33" workbookViewId="0" zoomToFit="1"/>
  </sheetViews>
  <pageMargins left="0.7" right="0.7" top="0.75" bottom="0.75" header="0.3" footer="0.3"/>
  <pageSetup orientation="landscape" r:id="rId1"/>
  <headerFooter>
    <oddHeader>&amp;R&amp;8Wal-Mart Stores, Inc. and Sam's West, Inc.
Exhibit SWC-3
Utah Docket No. 13-035-184, Cost of Service and Schedule 31 Phase</oddHeader>
    <oddFooter>&amp;C&amp;10 1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602" cy="628793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0.57634</cdr:x>
      <cdr:y>0.26358</cdr:y>
    </cdr:from>
    <cdr:to>
      <cdr:x>0.57634</cdr:x>
      <cdr:y>0.8578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4995172" y="1657786"/>
          <a:ext cx="0" cy="373729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0.80955</cdr:x>
      <cdr:y>0.22081</cdr:y>
    </cdr:from>
    <cdr:to>
      <cdr:x>0.80955</cdr:x>
      <cdr:y>0.85896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7016411" y="1388760"/>
          <a:ext cx="0" cy="401358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0.05537</cdr:x>
      <cdr:y>0.08324</cdr:y>
    </cdr:from>
    <cdr:to>
      <cdr:x>0.98826</cdr:x>
      <cdr:y>0.24509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79884" y="523510"/>
          <a:ext cx="8085345" cy="1017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1"/>
            <a:t>HE14:			HE 19:			HE 20:</a:t>
          </a:r>
        </a:p>
        <a:p xmlns:a="http://schemas.openxmlformats.org/drawingml/2006/main">
          <a:r>
            <a:rPr lang="en-US" sz="900" b="1"/>
            <a:t>Peak Renewable Service of 836 kW		Peak Load of 916 kW		Peak Supplemental Power Service of 851 kW	</a:t>
          </a:r>
        </a:p>
        <a:p xmlns:a="http://schemas.openxmlformats.org/drawingml/2006/main">
          <a:r>
            <a:rPr lang="en-US" sz="900" b="1"/>
            <a:t>Schedule 32 Charges		Maximum Billed</a:t>
          </a:r>
          <a:r>
            <a:rPr lang="en-US" sz="900" b="1" baseline="0"/>
            <a:t> kW for Distribution = 851	Schedule 6 Charges (Proposed)</a:t>
          </a:r>
          <a:endParaRPr lang="en-US" sz="900" b="1"/>
        </a:p>
        <a:p xmlns:a="http://schemas.openxmlformats.org/drawingml/2006/main">
          <a:r>
            <a:rPr lang="en-US" sz="900" b="1"/>
            <a:t>DFC</a:t>
          </a:r>
          <a:r>
            <a:rPr lang="en-US" sz="900" b="1" baseline="0"/>
            <a:t> = 836 kW x $6.65/kW = $5,559		Missing Delivery Facilities kW = 65		June Power Charge = 851 kW x $18.50/kW = $15,743</a:t>
          </a:r>
        </a:p>
        <a:p xmlns:a="http://schemas.openxmlformats.org/drawingml/2006/main">
          <a:r>
            <a:rPr lang="en-US" sz="900" b="1" baseline="0"/>
            <a:t>GBFC = 836 kW x $1.12/kW = $936</a:t>
          </a:r>
        </a:p>
        <a:p xmlns:a="http://schemas.openxmlformats.org/drawingml/2006/main">
          <a:r>
            <a:rPr lang="en-US" sz="900" b="1" baseline="0"/>
            <a:t>Total Schedule 32 Charges = $6,495</a:t>
          </a:r>
        </a:p>
        <a:p xmlns:a="http://schemas.openxmlformats.org/drawingml/2006/main">
          <a:endParaRPr lang="en-US" sz="900" b="1" baseline="0"/>
        </a:p>
        <a:p xmlns:a="http://schemas.openxmlformats.org/drawingml/2006/main">
          <a:endParaRPr lang="en-US" sz="900" b="1"/>
        </a:p>
      </cdr:txBody>
    </cdr:sp>
  </cdr:relSizeAnchor>
  <cdr:relSizeAnchor xmlns:cdr="http://schemas.openxmlformats.org/drawingml/2006/chartDrawing">
    <cdr:from>
      <cdr:x>0.7693</cdr:x>
      <cdr:y>0.20462</cdr:y>
    </cdr:from>
    <cdr:to>
      <cdr:x>0.77011</cdr:x>
      <cdr:y>0.8578</cdr:y>
    </cdr:to>
    <cdr:cxnSp macro="">
      <cdr:nvCxnSpPr>
        <cdr:cNvPr id="8" name="Straight Connector 7"/>
        <cdr:cNvCxnSpPr/>
      </cdr:nvCxnSpPr>
      <cdr:spPr>
        <a:xfrm xmlns:a="http://schemas.openxmlformats.org/drawingml/2006/main">
          <a:off x="6667500" y="1286966"/>
          <a:ext cx="7077" cy="410811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0.27349</cdr:x>
      <cdr:y>0.19191</cdr:y>
    </cdr:from>
    <cdr:to>
      <cdr:x>0.55956</cdr:x>
      <cdr:y>0.26012</cdr:y>
    </cdr:to>
    <cdr:cxnSp macro="">
      <cdr:nvCxnSpPr>
        <cdr:cNvPr id="19" name="Straight Arrow Connector 18"/>
        <cdr:cNvCxnSpPr/>
      </cdr:nvCxnSpPr>
      <cdr:spPr>
        <a:xfrm xmlns:a="http://schemas.openxmlformats.org/drawingml/2006/main">
          <a:off x="2370344" y="1206985"/>
          <a:ext cx="2479408" cy="42898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0.54614</cdr:x>
      <cdr:y>0.19075</cdr:y>
    </cdr:from>
    <cdr:to>
      <cdr:x>0.75671</cdr:x>
      <cdr:y>0.23584</cdr:y>
    </cdr:to>
    <cdr:cxnSp macro="">
      <cdr:nvCxnSpPr>
        <cdr:cNvPr id="21" name="Straight Arrow Connector 20"/>
        <cdr:cNvCxnSpPr/>
      </cdr:nvCxnSpPr>
      <cdr:spPr>
        <a:xfrm xmlns:a="http://schemas.openxmlformats.org/drawingml/2006/main">
          <a:off x="4733416" y="1199714"/>
          <a:ext cx="1825019" cy="28356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0.82131</cdr:x>
      <cdr:y>0.18613</cdr:y>
    </cdr:from>
    <cdr:to>
      <cdr:x>0.86158</cdr:x>
      <cdr:y>0.22543</cdr:y>
    </cdr:to>
    <cdr:cxnSp macro="">
      <cdr:nvCxnSpPr>
        <cdr:cNvPr id="23" name="Straight Arrow Connector 22"/>
        <cdr:cNvCxnSpPr/>
      </cdr:nvCxnSpPr>
      <cdr:spPr>
        <a:xfrm xmlns:a="http://schemas.openxmlformats.org/drawingml/2006/main" flipH="1">
          <a:off x="7118302" y="1170630"/>
          <a:ext cx="349007" cy="24721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7chris\Documents\Renewable%20Prices%20to%20Beat\Utah\Rocky%20Mountain%20Power_Sun%20Edis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35474HR"/>
      <sheetName val="6682"/>
      <sheetName val="5350"/>
      <sheetName val="5206"/>
      <sheetName val="5205"/>
      <sheetName val="5110"/>
      <sheetName val="5109"/>
      <sheetName val="4696"/>
      <sheetName val="4678"/>
      <sheetName val="3789"/>
      <sheetName val="3589"/>
      <sheetName val="1888"/>
      <sheetName val="1827"/>
      <sheetName val="1686"/>
      <sheetName val="hjfhj"/>
      <sheetName val="Summary"/>
      <sheetName val="Summary 6A"/>
      <sheetName val="ICT Data"/>
      <sheetName val="Main Store List"/>
      <sheetName val="Load Factor Calc"/>
      <sheetName val="Calculation of Ratios"/>
      <sheetName val="Load Forecast"/>
      <sheetName val="8760"/>
      <sheetName val="Total Monthly"/>
      <sheetName val="Schedule 6"/>
      <sheetName val="Schedule 6 Sites"/>
      <sheetName val="Schedule 8"/>
      <sheetName val="Schedule 8 Sites"/>
      <sheetName val="Schedule 6A"/>
      <sheetName val="Schedule 6A Sites"/>
      <sheetName val="Sheet1"/>
      <sheetName val="RMP UT Load Forecast by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A1" t="str">
            <v>Month</v>
          </cell>
          <cell r="B1" t="str">
            <v>Day</v>
          </cell>
          <cell r="C1" t="str">
            <v>Hour</v>
          </cell>
        </row>
        <row r="4298">
          <cell r="A4298">
            <v>6</v>
          </cell>
          <cell r="B4298">
            <v>28</v>
          </cell>
          <cell r="E4298">
            <v>564</v>
          </cell>
        </row>
        <row r="4299">
          <cell r="A4299">
            <v>6</v>
          </cell>
          <cell r="B4299">
            <v>28</v>
          </cell>
          <cell r="E4299">
            <v>540</v>
          </cell>
        </row>
        <row r="4300">
          <cell r="A4300">
            <v>6</v>
          </cell>
          <cell r="B4300">
            <v>28</v>
          </cell>
          <cell r="E4300">
            <v>564</v>
          </cell>
        </row>
        <row r="4301">
          <cell r="A4301">
            <v>6</v>
          </cell>
          <cell r="B4301">
            <v>28</v>
          </cell>
          <cell r="E4301">
            <v>568</v>
          </cell>
        </row>
        <row r="4302">
          <cell r="A4302">
            <v>6</v>
          </cell>
          <cell r="B4302">
            <v>28</v>
          </cell>
          <cell r="E4302">
            <v>576</v>
          </cell>
        </row>
        <row r="4303">
          <cell r="A4303">
            <v>6</v>
          </cell>
          <cell r="B4303">
            <v>28</v>
          </cell>
          <cell r="E4303">
            <v>584</v>
          </cell>
        </row>
        <row r="4304">
          <cell r="A4304">
            <v>6</v>
          </cell>
          <cell r="B4304">
            <v>28</v>
          </cell>
          <cell r="E4304">
            <v>600</v>
          </cell>
        </row>
        <row r="4305">
          <cell r="A4305">
            <v>6</v>
          </cell>
          <cell r="B4305">
            <v>28</v>
          </cell>
          <cell r="E4305">
            <v>628</v>
          </cell>
        </row>
        <row r="4306">
          <cell r="A4306">
            <v>6</v>
          </cell>
          <cell r="B4306">
            <v>28</v>
          </cell>
          <cell r="E4306">
            <v>600</v>
          </cell>
        </row>
        <row r="4307">
          <cell r="A4307">
            <v>6</v>
          </cell>
          <cell r="B4307">
            <v>28</v>
          </cell>
          <cell r="E4307">
            <v>624</v>
          </cell>
        </row>
        <row r="4308">
          <cell r="A4308">
            <v>6</v>
          </cell>
          <cell r="B4308">
            <v>28</v>
          </cell>
          <cell r="E4308">
            <v>680</v>
          </cell>
        </row>
        <row r="4309">
          <cell r="A4309">
            <v>6</v>
          </cell>
          <cell r="B4309">
            <v>28</v>
          </cell>
          <cell r="E4309">
            <v>772</v>
          </cell>
        </row>
        <row r="4310">
          <cell r="A4310">
            <v>6</v>
          </cell>
          <cell r="B4310">
            <v>28</v>
          </cell>
          <cell r="E4310">
            <v>808</v>
          </cell>
        </row>
        <row r="4311">
          <cell r="A4311">
            <v>6</v>
          </cell>
          <cell r="B4311">
            <v>28</v>
          </cell>
          <cell r="E4311">
            <v>836</v>
          </cell>
        </row>
        <row r="4312">
          <cell r="A4312">
            <v>6</v>
          </cell>
          <cell r="B4312">
            <v>28</v>
          </cell>
          <cell r="E4312">
            <v>848</v>
          </cell>
        </row>
        <row r="4313">
          <cell r="A4313">
            <v>6</v>
          </cell>
          <cell r="B4313">
            <v>28</v>
          </cell>
          <cell r="E4313">
            <v>868</v>
          </cell>
        </row>
        <row r="4314">
          <cell r="A4314">
            <v>6</v>
          </cell>
          <cell r="B4314">
            <v>28</v>
          </cell>
          <cell r="E4314">
            <v>900</v>
          </cell>
        </row>
        <row r="4315">
          <cell r="A4315">
            <v>6</v>
          </cell>
          <cell r="B4315">
            <v>28</v>
          </cell>
          <cell r="E4315">
            <v>912</v>
          </cell>
        </row>
        <row r="4316">
          <cell r="A4316">
            <v>6</v>
          </cell>
          <cell r="B4316">
            <v>28</v>
          </cell>
          <cell r="E4316">
            <v>916</v>
          </cell>
        </row>
        <row r="4317">
          <cell r="A4317">
            <v>6</v>
          </cell>
          <cell r="B4317">
            <v>28</v>
          </cell>
          <cell r="E4317">
            <v>892</v>
          </cell>
        </row>
        <row r="4318">
          <cell r="A4318">
            <v>6</v>
          </cell>
          <cell r="B4318">
            <v>28</v>
          </cell>
          <cell r="E4318">
            <v>808</v>
          </cell>
        </row>
        <row r="4319">
          <cell r="A4319">
            <v>6</v>
          </cell>
          <cell r="B4319">
            <v>28</v>
          </cell>
          <cell r="E4319">
            <v>760</v>
          </cell>
        </row>
        <row r="4320">
          <cell r="A4320">
            <v>6</v>
          </cell>
          <cell r="B4320">
            <v>28</v>
          </cell>
          <cell r="E4320">
            <v>712</v>
          </cell>
        </row>
        <row r="4321">
          <cell r="A4321">
            <v>6</v>
          </cell>
          <cell r="B4321">
            <v>28</v>
          </cell>
          <cell r="E4321">
            <v>676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8"/>
  <sheetViews>
    <sheetView workbookViewId="0">
      <selection activeCell="A39" sqref="A39"/>
    </sheetView>
  </sheetViews>
  <sheetFormatPr defaultRowHeight="15" x14ac:dyDescent="0.25"/>
  <cols>
    <col min="1" max="1" width="5.5703125" style="2" bestFit="1" customWidth="1"/>
    <col min="2" max="2" width="3.42578125" style="2" bestFit="1" customWidth="1"/>
    <col min="3" max="3" width="4.28515625" style="2" bestFit="1" customWidth="1"/>
    <col min="4" max="4" width="4.140625" style="1" bestFit="1" customWidth="1"/>
    <col min="5" max="9" width="7.7109375" bestFit="1" customWidth="1"/>
    <col min="10" max="10" width="8.140625" bestFit="1" customWidth="1"/>
    <col min="11" max="11" width="8" customWidth="1"/>
    <col min="12" max="12" width="10" customWidth="1"/>
    <col min="19" max="19" width="10" bestFit="1" customWidth="1"/>
  </cols>
  <sheetData>
    <row r="4" spans="1:12" x14ac:dyDescent="0.25">
      <c r="E4" s="23" t="s">
        <v>1</v>
      </c>
      <c r="F4" s="23"/>
      <c r="G4" s="23"/>
      <c r="H4" s="23"/>
      <c r="I4" s="23"/>
      <c r="J4" s="23"/>
    </row>
    <row r="5" spans="1:12" ht="35.25" customHeight="1" x14ac:dyDescent="0.25">
      <c r="A5" s="5" t="str">
        <f>'[1]ICT Data'!A1</f>
        <v>Month</v>
      </c>
      <c r="B5" s="5" t="str">
        <f>'[1]ICT Data'!B1</f>
        <v>Day</v>
      </c>
      <c r="C5" s="5" t="str">
        <f>'[1]ICT Data'!C1</f>
        <v>Hour</v>
      </c>
      <c r="D5" s="15" t="s">
        <v>5</v>
      </c>
      <c r="E5" s="5">
        <v>2010</v>
      </c>
      <c r="F5" s="5">
        <v>2009</v>
      </c>
      <c r="G5" s="5">
        <v>2008</v>
      </c>
      <c r="H5" s="5">
        <v>2007</v>
      </c>
      <c r="I5" s="5">
        <v>2006</v>
      </c>
      <c r="J5" s="5" t="s">
        <v>0</v>
      </c>
      <c r="K5" s="17" t="s">
        <v>2</v>
      </c>
      <c r="L5" s="17" t="s">
        <v>3</v>
      </c>
    </row>
    <row r="6" spans="1:12" s="20" customFormat="1" ht="11.25" x14ac:dyDescent="0.2">
      <c r="A6" s="18"/>
      <c r="B6" s="18"/>
      <c r="C6" s="18"/>
      <c r="D6" s="19" t="s">
        <v>4</v>
      </c>
      <c r="E6" s="21" t="s">
        <v>20</v>
      </c>
      <c r="F6" s="21" t="s">
        <v>20</v>
      </c>
      <c r="G6" s="21" t="s">
        <v>20</v>
      </c>
      <c r="H6" s="21" t="s">
        <v>20</v>
      </c>
      <c r="I6" s="21" t="s">
        <v>20</v>
      </c>
      <c r="J6" s="21" t="s">
        <v>20</v>
      </c>
      <c r="K6" s="18" t="s">
        <v>18</v>
      </c>
      <c r="L6" s="18" t="s">
        <v>4</v>
      </c>
    </row>
    <row r="7" spans="1:12" s="20" customFormat="1" ht="11.25" x14ac:dyDescent="0.2">
      <c r="A7" s="18" t="s">
        <v>6</v>
      </c>
      <c r="B7" s="18" t="s">
        <v>7</v>
      </c>
      <c r="C7" s="18" t="s">
        <v>8</v>
      </c>
      <c r="D7" s="19" t="s">
        <v>9</v>
      </c>
      <c r="E7" s="18" t="s">
        <v>10</v>
      </c>
      <c r="F7" s="18" t="s">
        <v>11</v>
      </c>
      <c r="G7" s="18" t="s">
        <v>12</v>
      </c>
      <c r="H7" s="18" t="s">
        <v>13</v>
      </c>
      <c r="I7" s="18" t="s">
        <v>14</v>
      </c>
      <c r="J7" s="18" t="s">
        <v>15</v>
      </c>
      <c r="K7" s="18" t="s">
        <v>16</v>
      </c>
      <c r="L7" s="18" t="s">
        <v>17</v>
      </c>
    </row>
    <row r="8" spans="1:12" s="20" customFormat="1" ht="11.25" x14ac:dyDescent="0.2">
      <c r="A8" s="18"/>
      <c r="B8" s="18"/>
      <c r="C8" s="18"/>
      <c r="D8" s="19"/>
      <c r="E8" s="18"/>
      <c r="F8" s="18"/>
      <c r="G8" s="18"/>
      <c r="H8" s="18"/>
      <c r="I8" s="18"/>
      <c r="J8" s="18" t="s">
        <v>19</v>
      </c>
      <c r="K8" s="18"/>
      <c r="L8" s="18"/>
    </row>
    <row r="9" spans="1:12" s="20" customFormat="1" ht="12" customHeight="1" x14ac:dyDescent="0.2">
      <c r="A9" s="18"/>
      <c r="B9" s="18"/>
      <c r="C9" s="18"/>
      <c r="D9" s="19"/>
      <c r="E9" s="18"/>
      <c r="F9" s="18"/>
      <c r="G9" s="18"/>
      <c r="H9" s="18"/>
      <c r="I9" s="18"/>
      <c r="J9" s="18"/>
      <c r="K9" s="18"/>
      <c r="L9" s="18"/>
    </row>
    <row r="10" spans="1:12" x14ac:dyDescent="0.25">
      <c r="A10" s="2">
        <f>'[1]ICT Data'!A4298</f>
        <v>6</v>
      </c>
      <c r="B10" s="2">
        <f>'[1]ICT Data'!B4298</f>
        <v>28</v>
      </c>
      <c r="C10" s="2">
        <v>1</v>
      </c>
      <c r="D10" s="1">
        <f>'[1]ICT Data'!E4298</f>
        <v>564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f>AVERAGE(E10:I10)</f>
        <v>0</v>
      </c>
      <c r="K10" s="4">
        <f>MIN(J10,D10)</f>
        <v>0</v>
      </c>
      <c r="L10" s="4">
        <f>D10-K10</f>
        <v>564</v>
      </c>
    </row>
    <row r="11" spans="1:12" x14ac:dyDescent="0.25">
      <c r="A11" s="2">
        <f>'[1]ICT Data'!A4299</f>
        <v>6</v>
      </c>
      <c r="B11" s="2">
        <f>'[1]ICT Data'!B4299</f>
        <v>28</v>
      </c>
      <c r="C11" s="2">
        <v>2</v>
      </c>
      <c r="D11" s="1">
        <f>'[1]ICT Data'!E4299</f>
        <v>540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f t="shared" ref="J11:J33" si="0">AVERAGE(E11:I11)</f>
        <v>0</v>
      </c>
      <c r="K11" s="4">
        <f t="shared" ref="K11:K33" si="1">MIN(J11,D11)</f>
        <v>0</v>
      </c>
      <c r="L11" s="4">
        <f t="shared" ref="L11:L33" si="2">D11-K11</f>
        <v>540</v>
      </c>
    </row>
    <row r="12" spans="1:12" x14ac:dyDescent="0.25">
      <c r="A12" s="2">
        <f>'[1]ICT Data'!A4300</f>
        <v>6</v>
      </c>
      <c r="B12" s="2">
        <f>'[1]ICT Data'!B4300</f>
        <v>28</v>
      </c>
      <c r="C12" s="2">
        <v>3</v>
      </c>
      <c r="D12" s="1">
        <f>'[1]ICT Data'!E4300</f>
        <v>564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f t="shared" si="0"/>
        <v>0</v>
      </c>
      <c r="K12" s="4">
        <f t="shared" si="1"/>
        <v>0</v>
      </c>
      <c r="L12" s="4">
        <f t="shared" si="2"/>
        <v>564</v>
      </c>
    </row>
    <row r="13" spans="1:12" x14ac:dyDescent="0.25">
      <c r="A13" s="2">
        <f>'[1]ICT Data'!A4301</f>
        <v>6</v>
      </c>
      <c r="B13" s="2">
        <f>'[1]ICT Data'!B4301</f>
        <v>28</v>
      </c>
      <c r="C13" s="2">
        <v>4</v>
      </c>
      <c r="D13" s="1">
        <f>'[1]ICT Data'!E4301</f>
        <v>568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f t="shared" si="0"/>
        <v>0</v>
      </c>
      <c r="K13" s="4">
        <f t="shared" si="1"/>
        <v>0</v>
      </c>
      <c r="L13" s="4">
        <f t="shared" si="2"/>
        <v>568</v>
      </c>
    </row>
    <row r="14" spans="1:12" x14ac:dyDescent="0.25">
      <c r="A14" s="2">
        <f>'[1]ICT Data'!A4302</f>
        <v>6</v>
      </c>
      <c r="B14" s="2">
        <f>'[1]ICT Data'!B4302</f>
        <v>28</v>
      </c>
      <c r="C14" s="2">
        <v>5</v>
      </c>
      <c r="D14" s="1">
        <f>'[1]ICT Data'!E4302</f>
        <v>576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f t="shared" si="0"/>
        <v>0</v>
      </c>
      <c r="K14" s="4">
        <f t="shared" si="1"/>
        <v>0</v>
      </c>
      <c r="L14" s="4">
        <f t="shared" si="2"/>
        <v>576</v>
      </c>
    </row>
    <row r="15" spans="1:12" x14ac:dyDescent="0.25">
      <c r="A15" s="2">
        <f>'[1]ICT Data'!A4303</f>
        <v>6</v>
      </c>
      <c r="B15" s="2">
        <f>'[1]ICT Data'!B4303</f>
        <v>28</v>
      </c>
      <c r="C15" s="2">
        <v>6</v>
      </c>
      <c r="D15" s="1">
        <f>'[1]ICT Data'!E4303</f>
        <v>584</v>
      </c>
      <c r="E15" s="3">
        <v>40</v>
      </c>
      <c r="F15" s="3">
        <v>32</v>
      </c>
      <c r="G15" s="3">
        <v>43</v>
      </c>
      <c r="H15" s="3">
        <v>38</v>
      </c>
      <c r="I15" s="3">
        <v>25</v>
      </c>
      <c r="J15" s="3">
        <f t="shared" si="0"/>
        <v>35.6</v>
      </c>
      <c r="K15" s="4">
        <f t="shared" si="1"/>
        <v>35.6</v>
      </c>
      <c r="L15" s="4">
        <f t="shared" si="2"/>
        <v>548.4</v>
      </c>
    </row>
    <row r="16" spans="1:12" x14ac:dyDescent="0.25">
      <c r="A16" s="2">
        <f>'[1]ICT Data'!A4304</f>
        <v>6</v>
      </c>
      <c r="B16" s="2">
        <f>'[1]ICT Data'!B4304</f>
        <v>28</v>
      </c>
      <c r="C16" s="2">
        <v>7</v>
      </c>
      <c r="D16" s="1">
        <f>'[1]ICT Data'!E4304</f>
        <v>600</v>
      </c>
      <c r="E16" s="3">
        <v>200</v>
      </c>
      <c r="F16" s="3">
        <v>177</v>
      </c>
      <c r="G16" s="3">
        <v>204</v>
      </c>
      <c r="H16" s="3">
        <v>177</v>
      </c>
      <c r="I16" s="3">
        <v>118</v>
      </c>
      <c r="J16" s="3">
        <f t="shared" si="0"/>
        <v>175.2</v>
      </c>
      <c r="K16" s="4">
        <f t="shared" si="1"/>
        <v>175.2</v>
      </c>
      <c r="L16" s="4">
        <f t="shared" si="2"/>
        <v>424.8</v>
      </c>
    </row>
    <row r="17" spans="1:12" x14ac:dyDescent="0.25">
      <c r="A17" s="2">
        <f>'[1]ICT Data'!A4305</f>
        <v>6</v>
      </c>
      <c r="B17" s="2">
        <f>'[1]ICT Data'!B4305</f>
        <v>28</v>
      </c>
      <c r="C17" s="2">
        <v>8</v>
      </c>
      <c r="D17" s="1">
        <f>'[1]ICT Data'!E4305</f>
        <v>628</v>
      </c>
      <c r="E17" s="3">
        <v>401</v>
      </c>
      <c r="F17" s="3">
        <v>378</v>
      </c>
      <c r="G17" s="3">
        <v>403</v>
      </c>
      <c r="H17" s="3">
        <v>403</v>
      </c>
      <c r="I17" s="3">
        <v>268</v>
      </c>
      <c r="J17" s="3">
        <f t="shared" si="0"/>
        <v>370.6</v>
      </c>
      <c r="K17" s="4">
        <f t="shared" si="1"/>
        <v>370.6</v>
      </c>
      <c r="L17" s="4">
        <f t="shared" si="2"/>
        <v>257.39999999999998</v>
      </c>
    </row>
    <row r="18" spans="1:12" x14ac:dyDescent="0.25">
      <c r="A18" s="2">
        <f>'[1]ICT Data'!A4306</f>
        <v>6</v>
      </c>
      <c r="B18" s="2">
        <f>'[1]ICT Data'!B4306</f>
        <v>28</v>
      </c>
      <c r="C18" s="2">
        <v>9</v>
      </c>
      <c r="D18" s="1">
        <f>'[1]ICT Data'!E4306</f>
        <v>600</v>
      </c>
      <c r="E18" s="3">
        <v>600</v>
      </c>
      <c r="F18" s="3">
        <v>582</v>
      </c>
      <c r="G18" s="3">
        <v>599</v>
      </c>
      <c r="H18" s="3">
        <v>603</v>
      </c>
      <c r="I18" s="3">
        <v>412</v>
      </c>
      <c r="J18" s="3">
        <f t="shared" si="0"/>
        <v>559.20000000000005</v>
      </c>
      <c r="K18" s="4">
        <f t="shared" si="1"/>
        <v>559.20000000000005</v>
      </c>
      <c r="L18" s="4">
        <f t="shared" si="2"/>
        <v>40.799999999999955</v>
      </c>
    </row>
    <row r="19" spans="1:12" x14ac:dyDescent="0.25">
      <c r="A19" s="2">
        <f>'[1]ICT Data'!A4307</f>
        <v>6</v>
      </c>
      <c r="B19" s="2">
        <f>'[1]ICT Data'!B4307</f>
        <v>28</v>
      </c>
      <c r="C19" s="2">
        <v>10</v>
      </c>
      <c r="D19" s="1">
        <f>'[1]ICT Data'!E4307</f>
        <v>624</v>
      </c>
      <c r="E19" s="3">
        <v>774</v>
      </c>
      <c r="F19" s="3">
        <v>761</v>
      </c>
      <c r="G19" s="3">
        <v>770</v>
      </c>
      <c r="H19" s="3">
        <v>778</v>
      </c>
      <c r="I19" s="3">
        <v>650</v>
      </c>
      <c r="J19" s="3">
        <f t="shared" si="0"/>
        <v>746.6</v>
      </c>
      <c r="K19" s="4">
        <f t="shared" si="1"/>
        <v>624</v>
      </c>
      <c r="L19" s="4">
        <f t="shared" si="2"/>
        <v>0</v>
      </c>
    </row>
    <row r="20" spans="1:12" x14ac:dyDescent="0.25">
      <c r="A20" s="2">
        <f>'[1]ICT Data'!A4308</f>
        <v>6</v>
      </c>
      <c r="B20" s="2">
        <f>'[1]ICT Data'!B4308</f>
        <v>28</v>
      </c>
      <c r="C20" s="2">
        <v>11</v>
      </c>
      <c r="D20" s="1">
        <f>'[1]ICT Data'!E4308</f>
        <v>680</v>
      </c>
      <c r="E20" s="3">
        <v>908</v>
      </c>
      <c r="F20" s="3">
        <v>899</v>
      </c>
      <c r="G20" s="3">
        <v>902</v>
      </c>
      <c r="H20" s="3">
        <v>939</v>
      </c>
      <c r="I20" s="3">
        <v>646</v>
      </c>
      <c r="J20" s="3">
        <f t="shared" si="0"/>
        <v>858.8</v>
      </c>
      <c r="K20" s="4">
        <f t="shared" si="1"/>
        <v>680</v>
      </c>
      <c r="L20" s="4">
        <f t="shared" si="2"/>
        <v>0</v>
      </c>
    </row>
    <row r="21" spans="1:12" x14ac:dyDescent="0.25">
      <c r="A21" s="2">
        <f>'[1]ICT Data'!A4309</f>
        <v>6</v>
      </c>
      <c r="B21" s="2">
        <f>'[1]ICT Data'!B4309</f>
        <v>28</v>
      </c>
      <c r="C21" s="2">
        <v>12</v>
      </c>
      <c r="D21" s="1">
        <f>'[1]ICT Data'!E4309</f>
        <v>772</v>
      </c>
      <c r="E21" s="3">
        <v>992</v>
      </c>
      <c r="F21" s="3">
        <v>984</v>
      </c>
      <c r="G21" s="3">
        <v>985</v>
      </c>
      <c r="H21" s="3">
        <v>862</v>
      </c>
      <c r="I21" s="3">
        <v>559</v>
      </c>
      <c r="J21" s="3">
        <f t="shared" si="0"/>
        <v>876.4</v>
      </c>
      <c r="K21" s="4">
        <f t="shared" si="1"/>
        <v>772</v>
      </c>
      <c r="L21" s="4">
        <f t="shared" si="2"/>
        <v>0</v>
      </c>
    </row>
    <row r="22" spans="1:12" x14ac:dyDescent="0.25">
      <c r="A22" s="2">
        <f>'[1]ICT Data'!A4310</f>
        <v>6</v>
      </c>
      <c r="B22" s="2">
        <f>'[1]ICT Data'!B4310</f>
        <v>28</v>
      </c>
      <c r="C22" s="2">
        <v>13</v>
      </c>
      <c r="D22" s="1">
        <f>'[1]ICT Data'!E4310</f>
        <v>808</v>
      </c>
      <c r="E22" s="3">
        <v>799</v>
      </c>
      <c r="F22" s="3">
        <v>1013</v>
      </c>
      <c r="G22" s="3">
        <v>935</v>
      </c>
      <c r="H22" s="3">
        <v>903</v>
      </c>
      <c r="I22" s="3">
        <v>719</v>
      </c>
      <c r="J22" s="3">
        <f t="shared" si="0"/>
        <v>873.8</v>
      </c>
      <c r="K22" s="4">
        <f t="shared" si="1"/>
        <v>808</v>
      </c>
      <c r="L22" s="4">
        <f t="shared" si="2"/>
        <v>0</v>
      </c>
    </row>
    <row r="23" spans="1:12" x14ac:dyDescent="0.25">
      <c r="A23" s="12">
        <f>'[1]ICT Data'!A4311</f>
        <v>6</v>
      </c>
      <c r="B23" s="12">
        <f>'[1]ICT Data'!B4311</f>
        <v>28</v>
      </c>
      <c r="C23" s="12">
        <v>14</v>
      </c>
      <c r="D23" s="12">
        <f>'[1]ICT Data'!E4311</f>
        <v>836</v>
      </c>
      <c r="E23" s="13">
        <v>920</v>
      </c>
      <c r="F23" s="13">
        <v>913</v>
      </c>
      <c r="G23" s="13">
        <v>807</v>
      </c>
      <c r="H23" s="13">
        <v>764</v>
      </c>
      <c r="I23" s="13">
        <v>858</v>
      </c>
      <c r="J23" s="13">
        <f t="shared" si="0"/>
        <v>852.4</v>
      </c>
      <c r="K23" s="14">
        <f t="shared" si="1"/>
        <v>836</v>
      </c>
      <c r="L23" s="14">
        <f t="shared" si="2"/>
        <v>0</v>
      </c>
    </row>
    <row r="24" spans="1:12" x14ac:dyDescent="0.25">
      <c r="A24" s="2">
        <f>'[1]ICT Data'!A4312</f>
        <v>6</v>
      </c>
      <c r="B24" s="2">
        <f>'[1]ICT Data'!B4312</f>
        <v>28</v>
      </c>
      <c r="C24" s="2">
        <v>15</v>
      </c>
      <c r="D24" s="1">
        <f>'[1]ICT Data'!E4312</f>
        <v>848</v>
      </c>
      <c r="E24" s="3">
        <v>704</v>
      </c>
      <c r="F24" s="3">
        <v>845</v>
      </c>
      <c r="G24" s="3">
        <v>687</v>
      </c>
      <c r="H24" s="3">
        <v>831</v>
      </c>
      <c r="I24" s="3">
        <v>753</v>
      </c>
      <c r="J24" s="3">
        <f t="shared" si="0"/>
        <v>764</v>
      </c>
      <c r="K24" s="4">
        <f t="shared" si="1"/>
        <v>764</v>
      </c>
      <c r="L24" s="4">
        <f t="shared" si="2"/>
        <v>84</v>
      </c>
    </row>
    <row r="25" spans="1:12" x14ac:dyDescent="0.25">
      <c r="A25" s="2">
        <f>'[1]ICT Data'!A4313</f>
        <v>6</v>
      </c>
      <c r="B25" s="2">
        <f>'[1]ICT Data'!B4313</f>
        <v>28</v>
      </c>
      <c r="C25" s="2">
        <v>16</v>
      </c>
      <c r="D25" s="1">
        <f>'[1]ICT Data'!E4313</f>
        <v>868</v>
      </c>
      <c r="E25" s="3">
        <v>761</v>
      </c>
      <c r="F25" s="3">
        <v>764</v>
      </c>
      <c r="G25" s="3">
        <v>705</v>
      </c>
      <c r="H25" s="3">
        <v>589</v>
      </c>
      <c r="I25" s="3">
        <v>487</v>
      </c>
      <c r="J25" s="3">
        <f t="shared" si="0"/>
        <v>661.2</v>
      </c>
      <c r="K25" s="4">
        <f t="shared" si="1"/>
        <v>661.2</v>
      </c>
      <c r="L25" s="4">
        <f t="shared" si="2"/>
        <v>206.79999999999995</v>
      </c>
    </row>
    <row r="26" spans="1:12" s="16" customFormat="1" x14ac:dyDescent="0.25">
      <c r="A26" s="1">
        <f>'[1]ICT Data'!A4314</f>
        <v>6</v>
      </c>
      <c r="B26" s="1">
        <f>'[1]ICT Data'!B4314</f>
        <v>28</v>
      </c>
      <c r="C26" s="1">
        <v>17</v>
      </c>
      <c r="D26" s="1">
        <f>'[1]ICT Data'!E4314</f>
        <v>900</v>
      </c>
      <c r="E26" s="10">
        <v>556</v>
      </c>
      <c r="F26" s="10">
        <v>588</v>
      </c>
      <c r="G26" s="10">
        <v>565</v>
      </c>
      <c r="H26" s="10">
        <v>526</v>
      </c>
      <c r="I26" s="10">
        <v>384</v>
      </c>
      <c r="J26" s="10">
        <f t="shared" si="0"/>
        <v>523.79999999999995</v>
      </c>
      <c r="K26" s="11">
        <f t="shared" si="1"/>
        <v>523.79999999999995</v>
      </c>
      <c r="L26" s="11">
        <f t="shared" si="2"/>
        <v>376.20000000000005</v>
      </c>
    </row>
    <row r="27" spans="1:12" s="16" customFormat="1" x14ac:dyDescent="0.25">
      <c r="A27" s="1">
        <f>'[1]ICT Data'!A4315</f>
        <v>6</v>
      </c>
      <c r="B27" s="1">
        <f>'[1]ICT Data'!B4315</f>
        <v>28</v>
      </c>
      <c r="C27" s="1">
        <v>18</v>
      </c>
      <c r="D27" s="1">
        <f>'[1]ICT Data'!E4315</f>
        <v>912</v>
      </c>
      <c r="E27" s="10">
        <v>378</v>
      </c>
      <c r="F27" s="10">
        <v>384</v>
      </c>
      <c r="G27" s="10">
        <v>368</v>
      </c>
      <c r="H27" s="10">
        <v>351</v>
      </c>
      <c r="I27" s="10">
        <v>119</v>
      </c>
      <c r="J27" s="10">
        <f t="shared" si="0"/>
        <v>320</v>
      </c>
      <c r="K27" s="11">
        <f t="shared" si="1"/>
        <v>320</v>
      </c>
      <c r="L27" s="11">
        <f t="shared" si="2"/>
        <v>592</v>
      </c>
    </row>
    <row r="28" spans="1:12" x14ac:dyDescent="0.25">
      <c r="A28" s="12">
        <f>'[1]ICT Data'!A4316</f>
        <v>6</v>
      </c>
      <c r="B28" s="12">
        <f>'[1]ICT Data'!B4316</f>
        <v>28</v>
      </c>
      <c r="C28" s="12">
        <v>19</v>
      </c>
      <c r="D28" s="12">
        <f>'[1]ICT Data'!E4316</f>
        <v>916</v>
      </c>
      <c r="E28" s="13">
        <v>193</v>
      </c>
      <c r="F28" s="13">
        <v>183</v>
      </c>
      <c r="G28" s="13">
        <v>202</v>
      </c>
      <c r="H28" s="13">
        <v>192</v>
      </c>
      <c r="I28" s="13">
        <v>134</v>
      </c>
      <c r="J28" s="13">
        <f t="shared" si="0"/>
        <v>180.8</v>
      </c>
      <c r="K28" s="14">
        <f t="shared" si="1"/>
        <v>180.8</v>
      </c>
      <c r="L28" s="14">
        <f t="shared" si="2"/>
        <v>735.2</v>
      </c>
    </row>
    <row r="29" spans="1:12" x14ac:dyDescent="0.25">
      <c r="A29" s="12">
        <f>'[1]ICT Data'!A4317</f>
        <v>6</v>
      </c>
      <c r="B29" s="12">
        <f>'[1]ICT Data'!B4317</f>
        <v>28</v>
      </c>
      <c r="C29" s="12">
        <v>20</v>
      </c>
      <c r="D29" s="12">
        <f>'[1]ICT Data'!E4317</f>
        <v>892</v>
      </c>
      <c r="E29" s="13">
        <v>40</v>
      </c>
      <c r="F29" s="13">
        <v>36</v>
      </c>
      <c r="G29" s="13">
        <v>47</v>
      </c>
      <c r="H29" s="13">
        <v>41</v>
      </c>
      <c r="I29" s="13">
        <v>39</v>
      </c>
      <c r="J29" s="13">
        <f t="shared" si="0"/>
        <v>40.6</v>
      </c>
      <c r="K29" s="14">
        <f t="shared" si="1"/>
        <v>40.6</v>
      </c>
      <c r="L29" s="14">
        <f t="shared" si="2"/>
        <v>851.4</v>
      </c>
    </row>
    <row r="30" spans="1:12" x14ac:dyDescent="0.25">
      <c r="A30" s="2">
        <f>'[1]ICT Data'!A4318</f>
        <v>6</v>
      </c>
      <c r="B30" s="2">
        <f>'[1]ICT Data'!B4318</f>
        <v>28</v>
      </c>
      <c r="C30" s="2">
        <v>21</v>
      </c>
      <c r="D30" s="1">
        <f>'[1]ICT Data'!E4318</f>
        <v>808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f t="shared" si="0"/>
        <v>0</v>
      </c>
      <c r="K30" s="4">
        <f t="shared" si="1"/>
        <v>0</v>
      </c>
      <c r="L30" s="4">
        <f t="shared" si="2"/>
        <v>808</v>
      </c>
    </row>
    <row r="31" spans="1:12" x14ac:dyDescent="0.25">
      <c r="A31" s="2">
        <f>'[1]ICT Data'!A4319</f>
        <v>6</v>
      </c>
      <c r="B31" s="2">
        <f>'[1]ICT Data'!B4319</f>
        <v>28</v>
      </c>
      <c r="C31" s="2">
        <v>22</v>
      </c>
      <c r="D31" s="1">
        <f>'[1]ICT Data'!E4319</f>
        <v>760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f t="shared" si="0"/>
        <v>0</v>
      </c>
      <c r="K31" s="4">
        <f t="shared" si="1"/>
        <v>0</v>
      </c>
      <c r="L31" s="4">
        <f t="shared" si="2"/>
        <v>760</v>
      </c>
    </row>
    <row r="32" spans="1:12" x14ac:dyDescent="0.25">
      <c r="A32" s="2">
        <f>'[1]ICT Data'!A4320</f>
        <v>6</v>
      </c>
      <c r="B32" s="2">
        <f>'[1]ICT Data'!B4320</f>
        <v>28</v>
      </c>
      <c r="C32" s="2">
        <v>23</v>
      </c>
      <c r="D32" s="1">
        <f>'[1]ICT Data'!E4320</f>
        <v>712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f t="shared" si="0"/>
        <v>0</v>
      </c>
      <c r="K32" s="4">
        <f t="shared" si="1"/>
        <v>0</v>
      </c>
      <c r="L32" s="4">
        <f t="shared" si="2"/>
        <v>712</v>
      </c>
    </row>
    <row r="33" spans="1:12" x14ac:dyDescent="0.25">
      <c r="A33" s="6">
        <f>'[1]ICT Data'!A4321</f>
        <v>6</v>
      </c>
      <c r="B33" s="6">
        <f>'[1]ICT Data'!B4321</f>
        <v>28</v>
      </c>
      <c r="C33" s="6">
        <v>24</v>
      </c>
      <c r="D33" s="7">
        <f>'[1]ICT Data'!E4321</f>
        <v>676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f t="shared" si="0"/>
        <v>0</v>
      </c>
      <c r="K33" s="9">
        <f t="shared" si="1"/>
        <v>0</v>
      </c>
      <c r="L33" s="9">
        <f t="shared" si="2"/>
        <v>676</v>
      </c>
    </row>
    <row r="35" spans="1:12" x14ac:dyDescent="0.25">
      <c r="A35" s="22" t="s">
        <v>21</v>
      </c>
      <c r="K35" s="4">
        <f>MAX($D$10:$D$33)-MAX($K$10:$L$33)</f>
        <v>64.600000000000023</v>
      </c>
    </row>
    <row r="37" spans="1:12" x14ac:dyDescent="0.25">
      <c r="A37" s="2" t="s">
        <v>22</v>
      </c>
    </row>
    <row r="38" spans="1:12" x14ac:dyDescent="0.25">
      <c r="A38" s="2" t="s">
        <v>23</v>
      </c>
    </row>
  </sheetData>
  <mergeCells count="1">
    <mergeCell ref="E4:J4"/>
  </mergeCells>
  <pageMargins left="0.7" right="0.7" top="0.75" bottom="0.75" header="0.3" footer="0.3"/>
  <pageSetup orientation="portrait" r:id="rId1"/>
  <headerFooter>
    <oddHeader xml:space="preserve">&amp;R&amp;10Wal-Mart Stores, Inc. and Sam's West, Inc.
Exhibit SWC-3
Utah Docket No. 13-035-184, Cost of Service and Schedule 31 Phase </oddHeader>
    <oddFooter>&amp;C&amp;10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Exhibit SWC-3 page 2</vt:lpstr>
      <vt:lpstr>Exhibit SWC-3 page 1</vt:lpstr>
    </vt:vector>
  </TitlesOfParts>
  <Company>Wal-Mart Stores,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s7chris</dc:creator>
  <cp:lastModifiedBy>laurieharris</cp:lastModifiedBy>
  <cp:lastPrinted>2014-05-21T15:49:17Z</cp:lastPrinted>
  <dcterms:created xsi:type="dcterms:W3CDTF">2014-05-20T21:25:53Z</dcterms:created>
  <dcterms:modified xsi:type="dcterms:W3CDTF">2014-05-22T18:42:07Z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