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5" windowWidth="15480" windowHeight="11640"/>
  </bookViews>
  <sheets>
    <sheet name="Page 1" sheetId="1" r:id="rId1"/>
    <sheet name="Pages 2 &amp; 3" sheetId="4" r:id="rId2"/>
  </sheets>
  <definedNames>
    <definedName name="_xlnm.Print_Area" localSheetId="0">'Page 1'!$A$1:$E$89</definedName>
    <definedName name="_xlnm.Print_Area" localSheetId="1">'Pages 2 &amp; 3'!$A$1:$Q$92</definedName>
    <definedName name="_xlnm.Print_Titles" localSheetId="1">'Pages 2 &amp; 3'!$A:$B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calcMode="manual" iterate="1"/>
</workbook>
</file>

<file path=xl/calcChain.xml><?xml version="1.0" encoding="utf-8"?>
<calcChain xmlns="http://schemas.openxmlformats.org/spreadsheetml/2006/main">
  <c r="M89" i="4" l="1"/>
  <c r="Q89" i="4" s="1"/>
  <c r="M87" i="4"/>
  <c r="Q87" i="4" s="1"/>
  <c r="M85" i="4"/>
  <c r="Q85" i="4" s="1"/>
  <c r="M84" i="4"/>
  <c r="Q84" i="4" s="1"/>
  <c r="M82" i="4"/>
  <c r="Q82" i="4" s="1"/>
  <c r="M81" i="4"/>
  <c r="Q81" i="4" s="1"/>
  <c r="M80" i="4"/>
  <c r="Q80" i="4" s="1"/>
  <c r="M79" i="4"/>
  <c r="Q79" i="4" s="1"/>
  <c r="M78" i="4"/>
  <c r="Q78" i="4" s="1"/>
  <c r="M76" i="4"/>
  <c r="Q76" i="4" s="1"/>
  <c r="M73" i="4"/>
  <c r="Q73" i="4" s="1"/>
  <c r="M71" i="4"/>
  <c r="Q71" i="4" s="1"/>
  <c r="M69" i="4"/>
  <c r="Q69" i="4" s="1"/>
  <c r="M67" i="4"/>
  <c r="Q67" i="4" s="1"/>
  <c r="M65" i="4"/>
  <c r="Q65" i="4" s="1"/>
  <c r="M64" i="4"/>
  <c r="Q64" i="4" s="1"/>
  <c r="M63" i="4"/>
  <c r="Q63" i="4" s="1"/>
  <c r="M62" i="4"/>
  <c r="Q62" i="4" s="1"/>
  <c r="M61" i="4"/>
  <c r="Q61" i="4" s="1"/>
  <c r="M60" i="4"/>
  <c r="Q60" i="4" s="1"/>
  <c r="M59" i="4"/>
  <c r="Q59" i="4" s="1"/>
  <c r="M56" i="4"/>
  <c r="Q56" i="4" s="1"/>
  <c r="M54" i="4"/>
  <c r="Q54" i="4" s="1"/>
  <c r="M53" i="4"/>
  <c r="Q53" i="4" s="1"/>
  <c r="M52" i="4"/>
  <c r="Q52" i="4" s="1"/>
  <c r="M51" i="4"/>
  <c r="Q51" i="4" s="1"/>
  <c r="M50" i="4"/>
  <c r="Q50" i="4" s="1"/>
  <c r="M49" i="4"/>
  <c r="Q49" i="4" s="1"/>
  <c r="M48" i="4"/>
  <c r="Q48" i="4" s="1"/>
  <c r="M47" i="4"/>
  <c r="Q47" i="4" s="1"/>
  <c r="M46" i="4"/>
  <c r="Q46" i="4" s="1"/>
  <c r="M45" i="4"/>
  <c r="Q45" i="4" s="1"/>
  <c r="M44" i="4"/>
  <c r="Q44" i="4" s="1"/>
  <c r="M41" i="4"/>
  <c r="Q41" i="4" s="1"/>
  <c r="M39" i="4"/>
  <c r="Q39" i="4" s="1"/>
  <c r="M37" i="4"/>
  <c r="Q37" i="4" s="1"/>
  <c r="M36" i="4"/>
  <c r="Q36" i="4" s="1"/>
  <c r="M35" i="4"/>
  <c r="Q35" i="4" s="1"/>
  <c r="M34" i="4"/>
  <c r="Q34" i="4" s="1"/>
  <c r="M33" i="4"/>
  <c r="Q33" i="4" s="1"/>
  <c r="M32" i="4"/>
  <c r="Q32" i="4" s="1"/>
  <c r="M31" i="4"/>
  <c r="Q31" i="4" s="1"/>
  <c r="M30" i="4"/>
  <c r="Q30" i="4" s="1"/>
  <c r="M28" i="4"/>
  <c r="Q28" i="4" s="1"/>
  <c r="M26" i="4"/>
  <c r="Q26" i="4" s="1"/>
  <c r="M25" i="4"/>
  <c r="Q25" i="4" s="1"/>
  <c r="M24" i="4"/>
  <c r="Q24" i="4" s="1"/>
  <c r="M23" i="4"/>
  <c r="Q23" i="4" s="1"/>
  <c r="M22" i="4"/>
  <c r="Q22" i="4" s="1"/>
  <c r="M21" i="4"/>
  <c r="Q21" i="4" s="1"/>
  <c r="M20" i="4"/>
  <c r="Q20" i="4" s="1"/>
  <c r="M19" i="4"/>
  <c r="Q19" i="4" s="1"/>
  <c r="M18" i="4"/>
  <c r="Q18" i="4" s="1"/>
  <c r="M17" i="4"/>
  <c r="Q17" i="4" s="1"/>
  <c r="M14" i="4"/>
  <c r="Q14" i="4" s="1"/>
  <c r="M13" i="4"/>
  <c r="Q13" i="4" s="1"/>
  <c r="M12" i="4"/>
  <c r="Q12" i="4" s="1"/>
  <c r="M11" i="4"/>
  <c r="Q11" i="4" s="1"/>
  <c r="M10" i="4"/>
  <c r="Q10" i="4" s="1"/>
</calcChain>
</file>

<file path=xl/sharedStrings.xml><?xml version="1.0" encoding="utf-8"?>
<sst xmlns="http://schemas.openxmlformats.org/spreadsheetml/2006/main" count="175" uniqueCount="100">
  <si>
    <t>(1)</t>
  </si>
  <si>
    <t>(2)</t>
  </si>
  <si>
    <t>(3)</t>
  </si>
  <si>
    <t>Total Adjusted</t>
  </si>
  <si>
    <t xml:space="preserve">Results with </t>
  </si>
  <si>
    <t>Results</t>
  </si>
  <si>
    <t>Price Change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</si>
  <si>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</si>
  <si>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</si>
  <si>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</si>
  <si>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</si>
  <si>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</si>
  <si>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</si>
  <si>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</si>
  <si>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</si>
  <si>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</si>
  <si>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</si>
  <si>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</si>
  <si>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</si>
  <si>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</si>
  <si>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</si>
  <si>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</si>
  <si>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</si>
  <si>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</si>
  <si>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</si>
  <si>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</si>
  <si>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</si>
  <si>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</si>
  <si>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</si>
  <si>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</si>
  <si>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</si>
  <si>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</si>
  <si>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</si>
  <si>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</si>
  <si>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</si>
  <si>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</si>
  <si>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</si>
  <si>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</si>
  <si>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</si>
  <si>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</si>
  <si>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</si>
  <si>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</si>
  <si>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</si>
  <si>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</si>
  <si>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</si>
  <si>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</si>
  <si>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</si>
  <si>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</si>
  <si>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</si>
  <si>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</si>
  <si>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</si>
  <si>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</si>
  <si>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</si>
  <si>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</si>
  <si>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</si>
  <si>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</si>
  <si>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</si>
  <si>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</si>
  <si>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</si>
  <si>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</si>
  <si>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</si>
  <si>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</si>
  <si>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</si>
  <si>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</si>
  <si>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</si>
  <si>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</si>
  <si>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</si>
  <si>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</si>
  <si>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</si>
  <si>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</si>
  <si>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</si>
  <si>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Rocky Mountain Power</t>
  </si>
  <si>
    <t>UTAH</t>
  </si>
  <si>
    <t>Normalized Results of Operations</t>
  </si>
  <si>
    <t>Adjustment Summary</t>
  </si>
  <si>
    <t>Tab 3</t>
  </si>
  <si>
    <t>Tab 4</t>
  </si>
  <si>
    <t>Tab 5</t>
  </si>
  <si>
    <t>Tab 6</t>
  </si>
  <si>
    <t>Tab 7</t>
  </si>
  <si>
    <t>Tab 8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</si>
  <si>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</si>
  <si>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</si>
  <si>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</si>
  <si>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</si>
  <si>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</si>
  <si>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</si>
  <si>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>APPROXIMATE REVISED PROTOCOL 
PRICE CHANGE</t>
  </si>
  <si>
    <t>Tab 2</t>
  </si>
  <si>
    <t xml:space="preserve"> </t>
  </si>
  <si>
    <t>Exhibit RMP___(SRM-3)</t>
  </si>
  <si>
    <t>Normalized Results of Operations - 2010 PROTOCOL</t>
  </si>
  <si>
    <t>Total Company
Actual Results 
June 2013</t>
  </si>
  <si>
    <t>Utah Allocated
Actual Results 
June 2013</t>
  </si>
  <si>
    <t>Utah Normalized Results
June 2015</t>
  </si>
  <si>
    <t>Twelve Months Ending June 2015</t>
  </si>
  <si>
    <t>Tab 12</t>
  </si>
  <si>
    <t>Utah Rebuttal Normalized Results
June 2015</t>
  </si>
  <si>
    <t>Rebuttal Adjustments</t>
  </si>
  <si>
    <t>Exhibit RMP___(SRM-1R)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</si>
</sst>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2" fillId="2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/>
    </xf>
  </cellStyleXfs>
  <cellXfs count="49">
    <xf numFmtId="0" fontId="0" fillId="0" borderId="0" xfId="0"/>
    <xf numFmtId="0" fontId="5" fillId="0" borderId="0" xfId="0" quotePrefix="1" applyFont="1" applyFill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166" fontId="6" fillId="0" borderId="0" xfId="0" applyNumberFormat="1" applyFont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/>
    <xf numFmtId="164" fontId="7" fillId="0" borderId="0" xfId="1" applyNumberFormat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quotePrefix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8" fillId="0" borderId="0" xfId="0" applyFont="1" applyFill="1"/>
    <xf numFmtId="166" fontId="6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4" fillId="0" borderId="0" xfId="1" applyNumberFormat="1" applyFont="1" applyFill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5" fontId="4" fillId="0" borderId="0" xfId="0" applyNumberFormat="1" applyFont="1" applyFill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" fillId="0" borderId="0" xfId="0" applyFont="1" applyFill="1" applyBorder="1"/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64" fontId="1" fillId="0" borderId="0" xfId="1" applyNumberFormat="1" applyFont="1" applyFill="1"/>
    <xf numFmtId="164" fontId="1" fillId="0" borderId="0" xfId="0" applyNumberFormat="1" applyFont="1" applyFill="1"/>
    <xf numFmtId="0" fontId="4" fillId="0" borderId="0" xfId="0" quotePrefix="1" applyFont="1" applyFill="1" applyAlignment="1">
      <alignment horizontal="left" vertical="center"/>
    </xf>
    <xf numFmtId="0" fontId="1" fillId="0" borderId="0" xfId="0" applyFont="1" applyFill="1" applyProtection="1"/>
    <xf numFmtId="0" fontId="4" fillId="0" borderId="0" xfId="0" applyFont="1" applyFill="1" applyAlignment="1">
      <alignment vertical="center" wrapText="1"/>
    </xf>
    <xf numFmtId="164" fontId="1" fillId="0" borderId="0" xfId="1" applyNumberFormat="1" applyFont="1" applyFill="1" applyBorder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65" fontId="4" fillId="0" borderId="0" xfId="0" quotePrefix="1" applyNumberFormat="1" applyFont="1" applyFill="1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164" fontId="1" fillId="0" borderId="0" xfId="1" applyNumberFormat="1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SAPBEXchaText" xfId="2"/>
    <cellStyle name="SAPBEXtitle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90"/>
  <sheetViews>
    <sheetView tabSelected="1" view="pageBreakPreview" zoomScaleNormal="75" zoomScaleSheetLayoutView="100" workbookViewId="0">
      <pane ySplit="8" topLeftCell="A9" activePane="bottomLeft" state="frozen"/>
      <selection activeCell="B38" sqref="B38"/>
      <selection pane="bottomLeft" activeCell="A4" sqref="A4"/>
    </sheetView>
  </sheetViews>
  <sheetFormatPr defaultRowHeight="12.75" x14ac:dyDescent="0.2"/>
  <cols>
    <col min="1" max="1" width="4.5703125" style="39" customWidth="1"/>
    <col min="2" max="2" width="29.85546875" style="39" customWidth="1"/>
    <col min="3" max="3" width="15.7109375" style="39" customWidth="1"/>
    <col min="4" max="4" width="14.85546875" style="39" bestFit="1" customWidth="1"/>
    <col min="5" max="5" width="17.28515625" style="39" bestFit="1" customWidth="1"/>
    <col min="6" max="16384" width="9.140625" style="39"/>
  </cols>
  <sheetData>
    <row r="1" spans="1:5" ht="15" x14ac:dyDescent="0.25">
      <c r="A1" s="1" t="s">
        <v>71</v>
      </c>
      <c r="B1" s="2"/>
      <c r="C1" s="2"/>
      <c r="D1" s="2"/>
      <c r="E1" s="2"/>
    </row>
    <row r="2" spans="1:5" x14ac:dyDescent="0.2">
      <c r="A2" s="2" t="s">
        <v>72</v>
      </c>
      <c r="B2" s="2"/>
      <c r="C2" s="2"/>
      <c r="D2" s="2"/>
      <c r="E2" s="2"/>
    </row>
    <row r="3" spans="1:5" x14ac:dyDescent="0.2">
      <c r="A3" s="2" t="s">
        <v>91</v>
      </c>
      <c r="B3" s="2"/>
      <c r="C3" s="2"/>
      <c r="D3" s="2"/>
      <c r="E3" s="2"/>
    </row>
    <row r="4" spans="1:5" x14ac:dyDescent="0.2">
      <c r="A4" s="3" t="s">
        <v>95</v>
      </c>
      <c r="B4" s="2"/>
      <c r="C4" s="2"/>
      <c r="D4" s="2"/>
      <c r="E4" s="2"/>
    </row>
    <row r="5" spans="1:5" ht="10.35" customHeight="1" x14ac:dyDescent="0.2">
      <c r="A5" s="40"/>
      <c r="B5" s="40"/>
      <c r="C5" s="40"/>
      <c r="D5" s="40"/>
      <c r="E5" s="40"/>
    </row>
    <row r="6" spans="1:5" ht="10.35" customHeight="1" x14ac:dyDescent="0.2">
      <c r="A6" s="40"/>
      <c r="B6" s="40"/>
      <c r="C6" s="41" t="s">
        <v>0</v>
      </c>
      <c r="D6" s="41" t="s">
        <v>1</v>
      </c>
      <c r="E6" s="41" t="s">
        <v>2</v>
      </c>
    </row>
    <row r="7" spans="1:5" ht="10.35" customHeight="1" x14ac:dyDescent="0.2">
      <c r="A7" s="40"/>
      <c r="B7" s="40"/>
      <c r="C7" s="42" t="s">
        <v>3</v>
      </c>
      <c r="D7" s="43"/>
      <c r="E7" s="41" t="s">
        <v>4</v>
      </c>
    </row>
    <row r="8" spans="1:5" ht="10.35" customHeight="1" x14ac:dyDescent="0.2">
      <c r="A8" s="44"/>
      <c r="B8" s="4"/>
      <c r="C8" s="42" t="s">
        <v>5</v>
      </c>
      <c r="D8" s="42" t="s">
        <v>6</v>
      </c>
      <c r="E8" s="41" t="s">
        <v>6</v>
      </c>
    </row>
    <row r="9" spans="1:5" ht="10.35" customHeight="1" x14ac:dyDescent="0.2">
      <c r="A9" s="9">
        <v>1</v>
      </c>
      <c r="B9" s="7" t="s">
        <v>7</v>
      </c>
      <c r="C9" s="45"/>
      <c r="D9" s="45"/>
      <c r="E9" s="45"/>
    </row>
    <row r="10" spans="1:5" ht="10.35" customHeight="1" x14ac:dyDescent="0.2">
      <c r="A10" s="9">
        <v>2</v>
      </c>
      <c r="B10" s="7" t="s">
        <v>8</v>
      </c>
      <c r="C10" s="17">
        <v>1884376184.9655602</v>
      </c>
      <c r="D10" s="17">
        <v>66429235.926554665</v>
      </c>
      <c r="E10" s="17">
        <v>1950805420.8921149</v>
      </c>
    </row>
    <row r="11" spans="1:5" ht="10.35" customHeight="1" x14ac:dyDescent="0.2">
      <c r="A11" s="9">
        <v>3</v>
      </c>
      <c r="B11" s="7" t="s">
        <v>9</v>
      </c>
      <c r="C11" s="17">
        <v>0</v>
      </c>
      <c r="D11" s="17"/>
      <c r="E11" s="17"/>
    </row>
    <row r="12" spans="1:5" ht="10.35" customHeight="1" x14ac:dyDescent="0.2">
      <c r="A12" s="9">
        <v>4</v>
      </c>
      <c r="B12" s="7" t="s">
        <v>10</v>
      </c>
      <c r="C12" s="17">
        <v>166182190.03703004</v>
      </c>
      <c r="D12" s="17"/>
      <c r="E12" s="17"/>
    </row>
    <row r="13" spans="1:5" ht="10.35" customHeight="1" x14ac:dyDescent="0.2">
      <c r="A13" s="9">
        <v>5</v>
      </c>
      <c r="B13" s="7" t="s">
        <v>11</v>
      </c>
      <c r="C13" s="17">
        <v>70485614.090374276</v>
      </c>
      <c r="D13" s="17"/>
      <c r="E13" s="17"/>
    </row>
    <row r="14" spans="1:5" ht="10.35" customHeight="1" x14ac:dyDescent="0.2">
      <c r="A14" s="9">
        <v>6</v>
      </c>
      <c r="B14" s="7" t="s">
        <v>12</v>
      </c>
      <c r="C14" s="18">
        <v>2121043989.0929644</v>
      </c>
      <c r="D14" s="18"/>
      <c r="E14" s="18"/>
    </row>
    <row r="15" spans="1:5" ht="10.35" customHeight="1" x14ac:dyDescent="0.2">
      <c r="A15" s="9">
        <v>7</v>
      </c>
      <c r="B15" s="7"/>
      <c r="C15" s="17"/>
      <c r="D15" s="17"/>
      <c r="E15" s="17"/>
    </row>
    <row r="16" spans="1:5" ht="10.35" customHeight="1" x14ac:dyDescent="0.2">
      <c r="A16" s="9">
        <v>8</v>
      </c>
      <c r="B16" s="7" t="s">
        <v>13</v>
      </c>
      <c r="C16" s="17"/>
      <c r="D16" s="17"/>
      <c r="E16" s="17"/>
    </row>
    <row r="17" spans="1:5" ht="10.35" customHeight="1" x14ac:dyDescent="0.2">
      <c r="A17" s="9">
        <v>9</v>
      </c>
      <c r="B17" s="7" t="s">
        <v>14</v>
      </c>
      <c r="C17" s="17">
        <v>500504028.48807234</v>
      </c>
      <c r="D17" s="17"/>
      <c r="E17" s="17"/>
    </row>
    <row r="18" spans="1:5" ht="10.35" customHeight="1" x14ac:dyDescent="0.2">
      <c r="A18" s="9">
        <v>10</v>
      </c>
      <c r="B18" s="7" t="s">
        <v>15</v>
      </c>
      <c r="C18" s="17">
        <v>0</v>
      </c>
      <c r="D18" s="17"/>
      <c r="E18" s="17"/>
    </row>
    <row r="19" spans="1:5" ht="10.35" customHeight="1" x14ac:dyDescent="0.2">
      <c r="A19" s="9">
        <v>11</v>
      </c>
      <c r="B19" s="7" t="s">
        <v>16</v>
      </c>
      <c r="C19" s="17">
        <v>17548097.708223585</v>
      </c>
      <c r="D19" s="17"/>
      <c r="E19" s="17"/>
    </row>
    <row r="20" spans="1:5" ht="10.35" customHeight="1" x14ac:dyDescent="0.2">
      <c r="A20" s="9">
        <v>12</v>
      </c>
      <c r="B20" s="7" t="s">
        <v>17</v>
      </c>
      <c r="C20" s="17">
        <v>437072014.64098549</v>
      </c>
      <c r="D20" s="17"/>
      <c r="E20" s="17"/>
    </row>
    <row r="21" spans="1:5" ht="10.35" customHeight="1" x14ac:dyDescent="0.2">
      <c r="A21" s="9">
        <v>13</v>
      </c>
      <c r="B21" s="7" t="s">
        <v>18</v>
      </c>
      <c r="C21" s="17">
        <v>90380720.340039179</v>
      </c>
      <c r="D21" s="17"/>
      <c r="E21" s="17"/>
    </row>
    <row r="22" spans="1:5" ht="10.35" customHeight="1" x14ac:dyDescent="0.2">
      <c r="A22" s="9">
        <v>14</v>
      </c>
      <c r="B22" s="7" t="s">
        <v>19</v>
      </c>
      <c r="C22" s="17">
        <v>84342540.549216092</v>
      </c>
      <c r="D22" s="17"/>
      <c r="E22" s="17"/>
    </row>
    <row r="23" spans="1:5" ht="10.35" customHeight="1" x14ac:dyDescent="0.2">
      <c r="A23" s="9">
        <v>15</v>
      </c>
      <c r="B23" s="7" t="s">
        <v>20</v>
      </c>
      <c r="C23" s="17">
        <v>34315260.101066776</v>
      </c>
      <c r="D23" s="17">
        <v>129180.41609010752</v>
      </c>
      <c r="E23" s="17">
        <v>34444440.517156884</v>
      </c>
    </row>
    <row r="24" spans="1:5" ht="10.35" customHeight="1" x14ac:dyDescent="0.2">
      <c r="A24" s="9">
        <v>16</v>
      </c>
      <c r="B24" s="7" t="s">
        <v>21</v>
      </c>
      <c r="C24" s="17">
        <v>4762873.8034986695</v>
      </c>
      <c r="D24" s="17"/>
      <c r="E24" s="17"/>
    </row>
    <row r="25" spans="1:5" ht="10.35" customHeight="1" x14ac:dyDescent="0.2">
      <c r="A25" s="9">
        <v>17</v>
      </c>
      <c r="B25" s="7" t="s">
        <v>22</v>
      </c>
      <c r="C25" s="17">
        <v>0</v>
      </c>
      <c r="D25" s="17"/>
      <c r="E25" s="17"/>
    </row>
    <row r="26" spans="1:5" ht="10.35" customHeight="1" x14ac:dyDescent="0.2">
      <c r="A26" s="9">
        <v>18</v>
      </c>
      <c r="B26" s="7" t="s">
        <v>23</v>
      </c>
      <c r="C26" s="19">
        <v>59942714.958951145</v>
      </c>
      <c r="D26" s="19"/>
      <c r="E26" s="19"/>
    </row>
    <row r="27" spans="1:5" ht="10.35" customHeight="1" x14ac:dyDescent="0.2">
      <c r="A27" s="9">
        <v>19</v>
      </c>
      <c r="B27" s="7"/>
      <c r="C27" s="20"/>
      <c r="D27" s="20"/>
      <c r="E27" s="20"/>
    </row>
    <row r="28" spans="1:5" ht="10.35" customHeight="1" x14ac:dyDescent="0.2">
      <c r="A28" s="9">
        <v>20</v>
      </c>
      <c r="B28" s="7" t="s">
        <v>24</v>
      </c>
      <c r="C28" s="17">
        <v>1228868250.5900536</v>
      </c>
      <c r="D28" s="17"/>
      <c r="E28" s="17"/>
    </row>
    <row r="29" spans="1:5" ht="10.35" customHeight="1" x14ac:dyDescent="0.2">
      <c r="A29" s="9">
        <v>21</v>
      </c>
      <c r="B29" s="7"/>
      <c r="C29" s="17"/>
      <c r="D29" s="17"/>
      <c r="E29" s="17"/>
    </row>
    <row r="30" spans="1:5" ht="10.35" customHeight="1" x14ac:dyDescent="0.2">
      <c r="A30" s="9">
        <v>22</v>
      </c>
      <c r="B30" s="7" t="s">
        <v>25</v>
      </c>
      <c r="C30" s="17">
        <v>264007897.19572905</v>
      </c>
      <c r="D30" s="17"/>
      <c r="E30" s="17"/>
    </row>
    <row r="31" spans="1:5" ht="10.35" customHeight="1" x14ac:dyDescent="0.2">
      <c r="A31" s="9">
        <v>23</v>
      </c>
      <c r="B31" s="7" t="s">
        <v>26</v>
      </c>
      <c r="C31" s="17">
        <v>22986925.981238592</v>
      </c>
      <c r="D31" s="17"/>
      <c r="E31" s="17"/>
    </row>
    <row r="32" spans="1:5" ht="10.35" customHeight="1" x14ac:dyDescent="0.2">
      <c r="A32" s="9">
        <v>24</v>
      </c>
      <c r="B32" s="7" t="s">
        <v>27</v>
      </c>
      <c r="C32" s="17">
        <v>63073636.124249183</v>
      </c>
      <c r="D32" s="17">
        <v>0</v>
      </c>
      <c r="E32" s="17">
        <v>63073636.124249183</v>
      </c>
    </row>
    <row r="33" spans="1:5" ht="10.35" customHeight="1" x14ac:dyDescent="0.2">
      <c r="A33" s="9">
        <v>25</v>
      </c>
      <c r="B33" s="7" t="s">
        <v>28</v>
      </c>
      <c r="C33" s="17">
        <v>50870379.113662794</v>
      </c>
      <c r="D33" s="17">
        <v>22151511.54660131</v>
      </c>
      <c r="E33" s="17">
        <v>73021890.660264105</v>
      </c>
    </row>
    <row r="34" spans="1:5" ht="10.35" customHeight="1" x14ac:dyDescent="0.2">
      <c r="A34" s="9">
        <v>26</v>
      </c>
      <c r="B34" s="7" t="s">
        <v>29</v>
      </c>
      <c r="C34" s="17">
        <v>11104049.136289386</v>
      </c>
      <c r="D34" s="17">
        <v>3010022.520175091</v>
      </c>
      <c r="E34" s="17">
        <v>14114071.656464476</v>
      </c>
    </row>
    <row r="35" spans="1:5" ht="10.35" customHeight="1" x14ac:dyDescent="0.2">
      <c r="A35" s="9">
        <v>27</v>
      </c>
      <c r="B35" s="7" t="s">
        <v>30</v>
      </c>
      <c r="C35" s="17">
        <v>63236705.631245971</v>
      </c>
      <c r="D35" s="17"/>
      <c r="E35" s="17"/>
    </row>
    <row r="36" spans="1:5" ht="10.35" customHeight="1" x14ac:dyDescent="0.2">
      <c r="A36" s="9">
        <v>28</v>
      </c>
      <c r="B36" s="7" t="s">
        <v>31</v>
      </c>
      <c r="C36" s="17">
        <v>-4098178.1855751085</v>
      </c>
      <c r="D36" s="17"/>
      <c r="E36" s="17"/>
    </row>
    <row r="37" spans="1:5" ht="10.35" customHeight="1" x14ac:dyDescent="0.2">
      <c r="A37" s="9">
        <v>29</v>
      </c>
      <c r="B37" s="7" t="s">
        <v>32</v>
      </c>
      <c r="C37" s="19">
        <v>682016.99000941287</v>
      </c>
      <c r="D37" s="19"/>
      <c r="E37" s="19"/>
    </row>
    <row r="38" spans="1:5" ht="10.35" customHeight="1" x14ac:dyDescent="0.2">
      <c r="A38" s="9">
        <v>30</v>
      </c>
      <c r="B38" s="7"/>
      <c r="C38" s="17"/>
      <c r="D38" s="17"/>
      <c r="E38" s="17"/>
    </row>
    <row r="39" spans="1:5" ht="10.35" customHeight="1" x14ac:dyDescent="0.2">
      <c r="A39" s="9">
        <v>31</v>
      </c>
      <c r="B39" s="7" t="s">
        <v>33</v>
      </c>
      <c r="C39" s="20">
        <v>1700731682.5769029</v>
      </c>
      <c r="D39" s="20">
        <v>25290714.482866511</v>
      </c>
      <c r="E39" s="20">
        <v>1726022397.0597694</v>
      </c>
    </row>
    <row r="40" spans="1:5" ht="10.35" customHeight="1" x14ac:dyDescent="0.2">
      <c r="A40" s="9">
        <v>32</v>
      </c>
      <c r="B40" s="7"/>
      <c r="C40" s="17"/>
      <c r="D40" s="17"/>
      <c r="E40" s="17"/>
    </row>
    <row r="41" spans="1:5" ht="10.35" customHeight="1" thickBot="1" x14ac:dyDescent="0.25">
      <c r="A41" s="9">
        <v>33</v>
      </c>
      <c r="B41" s="7" t="s">
        <v>34</v>
      </c>
      <c r="C41" s="21">
        <v>420312306.51606154</v>
      </c>
      <c r="D41" s="21">
        <v>41138521.443688154</v>
      </c>
      <c r="E41" s="21">
        <v>461450827.9597497</v>
      </c>
    </row>
    <row r="42" spans="1:5" ht="10.35" customHeight="1" thickTop="1" x14ac:dyDescent="0.2">
      <c r="A42" s="9">
        <v>34</v>
      </c>
      <c r="B42" s="7"/>
      <c r="C42" s="17"/>
      <c r="D42" s="17"/>
      <c r="E42" s="17"/>
    </row>
    <row r="43" spans="1:5" ht="10.35" customHeight="1" x14ac:dyDescent="0.2">
      <c r="A43" s="9">
        <v>35</v>
      </c>
      <c r="B43" s="7" t="s">
        <v>35</v>
      </c>
      <c r="C43" s="17"/>
      <c r="D43" s="17"/>
      <c r="E43" s="17"/>
    </row>
    <row r="44" spans="1:5" ht="10.35" customHeight="1" x14ac:dyDescent="0.2">
      <c r="A44" s="9">
        <v>36</v>
      </c>
      <c r="B44" s="7" t="s">
        <v>36</v>
      </c>
      <c r="C44" s="17">
        <v>10920111385.576786</v>
      </c>
      <c r="D44" s="17"/>
      <c r="E44" s="17"/>
    </row>
    <row r="45" spans="1:5" ht="10.35" customHeight="1" x14ac:dyDescent="0.2">
      <c r="A45" s="9">
        <v>37</v>
      </c>
      <c r="B45" s="7" t="s">
        <v>37</v>
      </c>
      <c r="C45" s="17">
        <v>18401168.002890315</v>
      </c>
      <c r="D45" s="17"/>
      <c r="E45" s="17"/>
    </row>
    <row r="46" spans="1:5" ht="10.35" customHeight="1" x14ac:dyDescent="0.2">
      <c r="A46" s="9">
        <v>38</v>
      </c>
      <c r="B46" s="7" t="s">
        <v>38</v>
      </c>
      <c r="C46" s="17">
        <v>170298517.77816552</v>
      </c>
      <c r="D46" s="17"/>
      <c r="E46" s="17"/>
    </row>
    <row r="47" spans="1:5" ht="10.35" customHeight="1" x14ac:dyDescent="0.2">
      <c r="A47" s="9">
        <v>39</v>
      </c>
      <c r="B47" s="7" t="s">
        <v>39</v>
      </c>
      <c r="C47" s="17">
        <v>15449003.601925239</v>
      </c>
      <c r="D47" s="17"/>
      <c r="E47" s="17"/>
    </row>
    <row r="48" spans="1:5" ht="10.35" customHeight="1" x14ac:dyDescent="0.2">
      <c r="A48" s="9">
        <v>40</v>
      </c>
      <c r="B48" s="7" t="s">
        <v>40</v>
      </c>
      <c r="C48" s="17">
        <v>0</v>
      </c>
      <c r="D48" s="17"/>
      <c r="E48" s="17"/>
    </row>
    <row r="49" spans="1:5" ht="10.35" customHeight="1" x14ac:dyDescent="0.2">
      <c r="A49" s="9">
        <v>41</v>
      </c>
      <c r="B49" s="7" t="s">
        <v>41</v>
      </c>
      <c r="C49" s="17">
        <v>13703222.247966386</v>
      </c>
      <c r="D49" s="17"/>
      <c r="E49" s="17"/>
    </row>
    <row r="50" spans="1:5" ht="10.35" customHeight="1" x14ac:dyDescent="0.2">
      <c r="A50" s="9">
        <v>42</v>
      </c>
      <c r="B50" s="7" t="s">
        <v>42</v>
      </c>
      <c r="C50" s="17">
        <v>97458026.656995505</v>
      </c>
      <c r="D50" s="17"/>
      <c r="E50" s="17"/>
    </row>
    <row r="51" spans="1:5" ht="10.35" customHeight="1" x14ac:dyDescent="0.2">
      <c r="A51" s="9">
        <v>43</v>
      </c>
      <c r="B51" s="7" t="s">
        <v>43</v>
      </c>
      <c r="C51" s="17">
        <v>86820412.781796411</v>
      </c>
      <c r="D51" s="17"/>
      <c r="E51" s="17"/>
    </row>
    <row r="52" spans="1:5" ht="10.35" customHeight="1" x14ac:dyDescent="0.2">
      <c r="A52" s="9">
        <v>44</v>
      </c>
      <c r="B52" s="7" t="s">
        <v>44</v>
      </c>
      <c r="C52" s="17">
        <v>26448738.498915926</v>
      </c>
      <c r="D52" s="17"/>
      <c r="E52" s="17"/>
    </row>
    <row r="53" spans="1:5" ht="10.35" customHeight="1" x14ac:dyDescent="0.2">
      <c r="A53" s="9">
        <v>45</v>
      </c>
      <c r="B53" s="7" t="s">
        <v>45</v>
      </c>
      <c r="C53" s="17">
        <v>4637895.2705266979</v>
      </c>
      <c r="D53" s="17"/>
      <c r="E53" s="17"/>
    </row>
    <row r="54" spans="1:5" ht="10.35" customHeight="1" x14ac:dyDescent="0.2">
      <c r="A54" s="9">
        <v>46</v>
      </c>
      <c r="B54" s="7" t="s">
        <v>46</v>
      </c>
      <c r="C54" s="19">
        <v>0</v>
      </c>
      <c r="D54" s="19"/>
      <c r="E54" s="19"/>
    </row>
    <row r="55" spans="1:5" ht="10.35" customHeight="1" x14ac:dyDescent="0.2">
      <c r="A55" s="9">
        <v>47</v>
      </c>
      <c r="B55" s="7"/>
      <c r="C55" s="17"/>
      <c r="D55" s="17"/>
      <c r="E55" s="17"/>
    </row>
    <row r="56" spans="1:5" ht="10.35" customHeight="1" x14ac:dyDescent="0.2">
      <c r="A56" s="9">
        <v>48</v>
      </c>
      <c r="B56" s="7" t="s">
        <v>47</v>
      </c>
      <c r="C56" s="20">
        <v>11353328370.415968</v>
      </c>
      <c r="D56" s="20">
        <v>0</v>
      </c>
      <c r="E56" s="20">
        <v>11353328370.415968</v>
      </c>
    </row>
    <row r="57" spans="1:5" ht="10.35" customHeight="1" x14ac:dyDescent="0.2">
      <c r="A57" s="9">
        <v>49</v>
      </c>
      <c r="B57" s="7"/>
      <c r="C57" s="17"/>
      <c r="D57" s="17"/>
      <c r="E57" s="17"/>
    </row>
    <row r="58" spans="1:5" ht="10.35" customHeight="1" x14ac:dyDescent="0.2">
      <c r="A58" s="9">
        <v>50</v>
      </c>
      <c r="B58" s="7" t="s">
        <v>48</v>
      </c>
      <c r="C58" s="17"/>
      <c r="D58" s="17"/>
      <c r="E58" s="17"/>
    </row>
    <row r="59" spans="1:5" ht="10.35" customHeight="1" x14ac:dyDescent="0.2">
      <c r="A59" s="9">
        <v>51</v>
      </c>
      <c r="B59" s="7" t="s">
        <v>49</v>
      </c>
      <c r="C59" s="17">
        <v>-3251725344.8782568</v>
      </c>
      <c r="D59" s="17"/>
      <c r="E59" s="17"/>
    </row>
    <row r="60" spans="1:5" ht="10.35" customHeight="1" x14ac:dyDescent="0.2">
      <c r="A60" s="9">
        <v>52</v>
      </c>
      <c r="B60" s="7" t="s">
        <v>50</v>
      </c>
      <c r="C60" s="17">
        <v>-224258027.67019781</v>
      </c>
      <c r="D60" s="17"/>
      <c r="E60" s="17"/>
    </row>
    <row r="61" spans="1:5" ht="10.35" customHeight="1" x14ac:dyDescent="0.2">
      <c r="A61" s="9">
        <v>53</v>
      </c>
      <c r="B61" s="7" t="s">
        <v>51</v>
      </c>
      <c r="C61" s="17">
        <v>-1804142942.0669122</v>
      </c>
      <c r="D61" s="17"/>
      <c r="E61" s="17"/>
    </row>
    <row r="62" spans="1:5" ht="10.35" customHeight="1" x14ac:dyDescent="0.2">
      <c r="A62" s="9">
        <v>54</v>
      </c>
      <c r="B62" s="7" t="s">
        <v>52</v>
      </c>
      <c r="C62" s="17">
        <v>-80741.263229999779</v>
      </c>
      <c r="D62" s="17"/>
      <c r="E62" s="17"/>
    </row>
    <row r="63" spans="1:5" ht="10.35" customHeight="1" x14ac:dyDescent="0.2">
      <c r="A63" s="9">
        <v>55</v>
      </c>
      <c r="B63" s="7" t="s">
        <v>53</v>
      </c>
      <c r="C63" s="17">
        <v>-9924957.6599148959</v>
      </c>
      <c r="D63" s="17"/>
      <c r="E63" s="17"/>
    </row>
    <row r="64" spans="1:5" ht="10.35" customHeight="1" x14ac:dyDescent="0.2">
      <c r="A64" s="9">
        <v>56</v>
      </c>
      <c r="B64" s="7" t="s">
        <v>54</v>
      </c>
      <c r="C64" s="17">
        <v>-15625767.562307693</v>
      </c>
      <c r="D64" s="17"/>
      <c r="E64" s="17"/>
    </row>
    <row r="65" spans="1:5" ht="10.35" customHeight="1" x14ac:dyDescent="0.2">
      <c r="A65" s="9">
        <v>57</v>
      </c>
      <c r="B65" s="7" t="s">
        <v>55</v>
      </c>
      <c r="C65" s="19">
        <v>-30315210.933209583</v>
      </c>
      <c r="D65" s="19"/>
      <c r="E65" s="19"/>
    </row>
    <row r="66" spans="1:5" ht="10.35" customHeight="1" x14ac:dyDescent="0.2">
      <c r="A66" s="9">
        <v>58</v>
      </c>
      <c r="B66" s="7"/>
      <c r="C66" s="17"/>
      <c r="D66" s="17"/>
      <c r="E66" s="17"/>
    </row>
    <row r="67" spans="1:5" ht="10.35" customHeight="1" x14ac:dyDescent="0.2">
      <c r="A67" s="9">
        <v>59</v>
      </c>
      <c r="B67" s="7" t="s">
        <v>56</v>
      </c>
      <c r="C67" s="20">
        <v>-5336072992.034029</v>
      </c>
      <c r="D67" s="20">
        <v>0</v>
      </c>
      <c r="E67" s="20">
        <v>-5336072992.034029</v>
      </c>
    </row>
    <row r="68" spans="1:5" ht="10.35" customHeight="1" x14ac:dyDescent="0.2">
      <c r="A68" s="9">
        <v>60</v>
      </c>
      <c r="B68" s="7"/>
      <c r="C68" s="17"/>
      <c r="D68" s="17"/>
      <c r="E68" s="17"/>
    </row>
    <row r="69" spans="1:5" ht="10.35" customHeight="1" thickBot="1" x14ac:dyDescent="0.25">
      <c r="A69" s="9">
        <v>61</v>
      </c>
      <c r="B69" s="7" t="s">
        <v>57</v>
      </c>
      <c r="C69" s="21">
        <v>6017255378.3819389</v>
      </c>
      <c r="D69" s="21">
        <v>0</v>
      </c>
      <c r="E69" s="21">
        <v>6017255378.3819389</v>
      </c>
    </row>
    <row r="70" spans="1:5" ht="10.35" customHeight="1" thickTop="1" x14ac:dyDescent="0.2">
      <c r="A70" s="9">
        <v>62</v>
      </c>
      <c r="B70" s="7"/>
      <c r="C70" s="22"/>
      <c r="D70" s="22"/>
      <c r="E70" s="22"/>
    </row>
    <row r="71" spans="1:5" ht="10.35" customHeight="1" x14ac:dyDescent="0.2">
      <c r="A71" s="9">
        <v>63</v>
      </c>
      <c r="B71" s="7" t="s">
        <v>58</v>
      </c>
      <c r="C71" s="23">
        <v>6.9851166368326056E-2</v>
      </c>
      <c r="D71" s="23"/>
      <c r="E71" s="23">
        <v>7.6687924800000001E-2</v>
      </c>
    </row>
    <row r="72" spans="1:5" ht="10.35" customHeight="1" x14ac:dyDescent="0.2">
      <c r="A72" s="9">
        <v>64</v>
      </c>
      <c r="B72" s="7"/>
      <c r="C72" s="23"/>
      <c r="D72" s="23"/>
      <c r="E72" s="23"/>
    </row>
    <row r="73" spans="1:5" ht="10.35" customHeight="1" x14ac:dyDescent="0.2">
      <c r="A73" s="9">
        <v>65</v>
      </c>
      <c r="B73" s="7" t="s">
        <v>59</v>
      </c>
      <c r="C73" s="23">
        <v>8.6706155340137786E-2</v>
      </c>
      <c r="D73" s="23"/>
      <c r="E73" s="46">
        <v>0.1</v>
      </c>
    </row>
    <row r="74" spans="1:5" ht="10.35" customHeight="1" x14ac:dyDescent="0.2">
      <c r="A74" s="9">
        <v>66</v>
      </c>
      <c r="B74" s="7"/>
      <c r="C74" s="22"/>
      <c r="D74" s="22"/>
      <c r="E74" s="22"/>
    </row>
    <row r="75" spans="1:5" ht="10.35" customHeight="1" x14ac:dyDescent="0.2">
      <c r="A75" s="9">
        <v>67</v>
      </c>
      <c r="B75" s="7" t="s">
        <v>60</v>
      </c>
      <c r="C75" s="22"/>
      <c r="D75" s="22"/>
      <c r="E75" s="22"/>
    </row>
    <row r="76" spans="1:5" ht="10.35" customHeight="1" x14ac:dyDescent="0.2">
      <c r="A76" s="9">
        <v>68</v>
      </c>
      <c r="B76" s="7" t="s">
        <v>61</v>
      </c>
      <c r="C76" s="17">
        <v>541425262.21168458</v>
      </c>
      <c r="D76" s="17">
        <v>66300055.510464557</v>
      </c>
      <c r="E76" s="17">
        <v>607725317.72214913</v>
      </c>
    </row>
    <row r="77" spans="1:5" ht="10.35" customHeight="1" x14ac:dyDescent="0.2">
      <c r="A77" s="9">
        <v>69</v>
      </c>
      <c r="B77" s="7" t="s">
        <v>62</v>
      </c>
      <c r="C77" s="17"/>
      <c r="D77" s="17"/>
      <c r="E77" s="17"/>
    </row>
    <row r="78" spans="1:5" ht="10.35" customHeight="1" x14ac:dyDescent="0.2">
      <c r="A78" s="9">
        <v>70</v>
      </c>
      <c r="B78" s="7" t="s">
        <v>63</v>
      </c>
      <c r="C78" s="17">
        <v>-22183594.421766832</v>
      </c>
      <c r="D78" s="17">
        <v>0</v>
      </c>
      <c r="E78" s="17">
        <v>-22183594.421766832</v>
      </c>
    </row>
    <row r="79" spans="1:5" ht="10.35" customHeight="1" x14ac:dyDescent="0.2">
      <c r="A79" s="9">
        <v>71</v>
      </c>
      <c r="B79" s="7" t="s">
        <v>64</v>
      </c>
      <c r="C79" s="17">
        <v>151930403.11941099</v>
      </c>
      <c r="D79" s="17">
        <v>0</v>
      </c>
      <c r="E79" s="17">
        <v>151930403.11941099</v>
      </c>
    </row>
    <row r="80" spans="1:5" ht="10.35" customHeight="1" x14ac:dyDescent="0.2">
      <c r="A80" s="9">
        <v>72</v>
      </c>
      <c r="B80" s="7" t="s">
        <v>65</v>
      </c>
      <c r="C80" s="17">
        <v>350672445.96842557</v>
      </c>
      <c r="D80" s="20">
        <v>0</v>
      </c>
      <c r="E80" s="20">
        <v>350672445.96842557</v>
      </c>
    </row>
    <row r="81" spans="1:5" ht="10.35" customHeight="1" x14ac:dyDescent="0.2">
      <c r="A81" s="9">
        <v>73</v>
      </c>
      <c r="B81" s="7" t="s">
        <v>66</v>
      </c>
      <c r="C81" s="19">
        <v>517768319.38798642</v>
      </c>
      <c r="D81" s="19">
        <v>0</v>
      </c>
      <c r="E81" s="19">
        <v>517768319.38798642</v>
      </c>
    </row>
    <row r="82" spans="1:5" ht="10.35" customHeight="1" x14ac:dyDescent="0.2">
      <c r="A82" s="9">
        <v>74</v>
      </c>
      <c r="B82" s="7" t="s">
        <v>67</v>
      </c>
      <c r="C82" s="17">
        <v>244582580.09447956</v>
      </c>
      <c r="D82" s="17">
        <v>66300055.510464557</v>
      </c>
      <c r="E82" s="17">
        <v>310882635.60494423</v>
      </c>
    </row>
    <row r="83" spans="1:5" ht="10.35" customHeight="1" x14ac:dyDescent="0.2">
      <c r="A83" s="9">
        <v>75</v>
      </c>
      <c r="B83" s="7"/>
      <c r="C83" s="17"/>
      <c r="D83" s="17"/>
      <c r="E83" s="17"/>
    </row>
    <row r="84" spans="1:5" ht="10.35" customHeight="1" x14ac:dyDescent="0.2">
      <c r="A84" s="9">
        <v>76</v>
      </c>
      <c r="B84" s="7" t="s">
        <v>68</v>
      </c>
      <c r="C84" s="19">
        <v>11104049.136289386</v>
      </c>
      <c r="D84" s="19">
        <v>3010022.520175091</v>
      </c>
      <c r="E84" s="19">
        <v>14114071.656464476</v>
      </c>
    </row>
    <row r="85" spans="1:5" ht="10.35" customHeight="1" thickBot="1" x14ac:dyDescent="0.25">
      <c r="A85" s="9">
        <v>77</v>
      </c>
      <c r="B85" s="7" t="s">
        <v>69</v>
      </c>
      <c r="C85" s="24">
        <v>233478530.95819017</v>
      </c>
      <c r="D85" s="24">
        <v>63290032.990289465</v>
      </c>
      <c r="E85" s="24">
        <v>296768563.94847977</v>
      </c>
    </row>
    <row r="86" spans="1:5" ht="10.35" customHeight="1" thickTop="1" x14ac:dyDescent="0.2">
      <c r="A86" s="9">
        <v>78</v>
      </c>
      <c r="B86" s="7"/>
      <c r="C86" s="17"/>
      <c r="D86" s="17"/>
      <c r="E86" s="17"/>
    </row>
    <row r="87" spans="1:5" ht="10.35" customHeight="1" thickBot="1" x14ac:dyDescent="0.25">
      <c r="A87" s="9">
        <v>79</v>
      </c>
      <c r="B87" s="8" t="s">
        <v>70</v>
      </c>
      <c r="C87" s="21">
        <v>50870379.113662794</v>
      </c>
      <c r="D87" s="21">
        <v>22151511.54660131</v>
      </c>
      <c r="E87" s="21">
        <v>73021890.660264105</v>
      </c>
    </row>
    <row r="88" spans="1:5" ht="10.35" customHeight="1" thickTop="1" x14ac:dyDescent="0.2">
      <c r="A88" s="40"/>
    </row>
    <row r="89" spans="1:5" ht="10.35" customHeight="1" x14ac:dyDescent="0.2">
      <c r="A89" s="40"/>
      <c r="C89" s="42"/>
      <c r="D89" s="42"/>
    </row>
    <row r="90" spans="1:5" x14ac:dyDescent="0.2">
      <c r="A90" s="40"/>
    </row>
  </sheetData>
  <phoneticPr fontId="4" type="noConversion"/>
  <pageMargins left="1" right="0" top="1" bottom="0.5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95"/>
  <sheetViews>
    <sheetView view="pageBreakPreview" zoomScale="80" zoomScaleNormal="75" zoomScaleSheetLayoutView="80" workbookViewId="0">
      <selection activeCell="A5" sqref="A5"/>
    </sheetView>
  </sheetViews>
  <sheetFormatPr defaultRowHeight="12.75" x14ac:dyDescent="0.2"/>
  <cols>
    <col min="1" max="1" width="3.140625" style="25" bestFit="1" customWidth="1"/>
    <col min="2" max="2" width="40" style="25" customWidth="1"/>
    <col min="3" max="4" width="19.42578125" style="25" customWidth="1"/>
    <col min="5" max="5" width="2.42578125" style="26" customWidth="1"/>
    <col min="6" max="11" width="19.42578125" style="25" customWidth="1"/>
    <col min="12" max="12" width="2.42578125" style="25" customWidth="1"/>
    <col min="13" max="13" width="19.42578125" style="25" customWidth="1"/>
    <col min="14" max="14" width="2.28515625" style="25" customWidth="1"/>
    <col min="15" max="15" width="19.42578125" style="25" customWidth="1"/>
    <col min="16" max="16" width="2.42578125" style="25" customWidth="1"/>
    <col min="17" max="17" width="19.42578125" style="25" customWidth="1"/>
    <col min="18" max="16384" width="9.140625" style="25"/>
  </cols>
  <sheetData>
    <row r="1" spans="1:17" ht="15.75" x14ac:dyDescent="0.25">
      <c r="A1" s="12" t="s">
        <v>71</v>
      </c>
    </row>
    <row r="2" spans="1:17" x14ac:dyDescent="0.2">
      <c r="A2" s="5" t="s">
        <v>73</v>
      </c>
    </row>
    <row r="3" spans="1:17" x14ac:dyDescent="0.2">
      <c r="A3" s="5" t="s">
        <v>74</v>
      </c>
      <c r="B3" s="27"/>
      <c r="C3" s="27"/>
      <c r="D3" s="28"/>
      <c r="E3" s="29"/>
    </row>
    <row r="4" spans="1:17" x14ac:dyDescent="0.2">
      <c r="A4" s="13" t="s">
        <v>95</v>
      </c>
      <c r="B4" s="27"/>
      <c r="C4" s="27"/>
      <c r="D4" s="28"/>
      <c r="E4" s="29"/>
    </row>
    <row r="5" spans="1:17" x14ac:dyDescent="0.2">
      <c r="A5" s="13"/>
      <c r="B5" s="27"/>
      <c r="C5" s="27"/>
      <c r="D5" s="28"/>
      <c r="E5" s="29"/>
    </row>
    <row r="6" spans="1:17" x14ac:dyDescent="0.2">
      <c r="A6" s="13"/>
      <c r="B6" s="27"/>
      <c r="C6" s="48" t="s">
        <v>90</v>
      </c>
      <c r="D6" s="48"/>
      <c r="E6" s="29"/>
      <c r="F6" s="14" t="s">
        <v>90</v>
      </c>
      <c r="G6" s="14"/>
      <c r="H6" s="14"/>
      <c r="I6" s="30" t="s">
        <v>90</v>
      </c>
      <c r="J6" s="14" t="s">
        <v>90</v>
      </c>
      <c r="K6" s="14"/>
      <c r="M6" s="30" t="s">
        <v>90</v>
      </c>
      <c r="O6" s="14" t="s">
        <v>99</v>
      </c>
      <c r="P6" s="14"/>
      <c r="Q6" s="14"/>
    </row>
    <row r="7" spans="1:17" x14ac:dyDescent="0.2">
      <c r="B7" s="27"/>
      <c r="C7" s="15" t="s">
        <v>88</v>
      </c>
      <c r="D7" s="15" t="s">
        <v>88</v>
      </c>
      <c r="E7" s="29"/>
      <c r="F7" s="15" t="s">
        <v>75</v>
      </c>
      <c r="G7" s="15" t="s">
        <v>76</v>
      </c>
      <c r="H7" s="15" t="s">
        <v>77</v>
      </c>
      <c r="I7" s="15" t="s">
        <v>78</v>
      </c>
      <c r="J7" s="15" t="s">
        <v>79</v>
      </c>
      <c r="K7" s="15" t="s">
        <v>80</v>
      </c>
      <c r="M7" s="15" t="s">
        <v>88</v>
      </c>
      <c r="O7" s="15" t="s">
        <v>96</v>
      </c>
      <c r="Q7" s="15" t="s">
        <v>88</v>
      </c>
    </row>
    <row r="8" spans="1:17" ht="46.5" customHeight="1" x14ac:dyDescent="0.2">
      <c r="C8" s="10" t="s">
        <v>92</v>
      </c>
      <c r="D8" s="10" t="s">
        <v>93</v>
      </c>
      <c r="E8" s="31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M8" s="10" t="s">
        <v>94</v>
      </c>
      <c r="O8" s="10" t="s">
        <v>98</v>
      </c>
      <c r="Q8" s="10" t="s">
        <v>97</v>
      </c>
    </row>
    <row r="9" spans="1:17" x14ac:dyDescent="0.2">
      <c r="A9" s="32">
        <v>1</v>
      </c>
      <c r="B9" s="32" t="s">
        <v>7</v>
      </c>
      <c r="C9" s="32"/>
      <c r="D9" s="27"/>
      <c r="E9" s="31"/>
      <c r="M9" s="27"/>
      <c r="Q9" s="27"/>
    </row>
    <row r="10" spans="1:17" x14ac:dyDescent="0.2">
      <c r="A10" s="32">
        <v>2</v>
      </c>
      <c r="B10" s="32" t="s">
        <v>8</v>
      </c>
      <c r="C10" s="17">
        <v>4440553238.3099995</v>
      </c>
      <c r="D10" s="17">
        <v>1939614637.6999998</v>
      </c>
      <c r="E10" s="31"/>
      <c r="F10" s="17">
        <v>-55507175.080000162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M10" s="17">
        <f>SUM(D10:K10)</f>
        <v>1884107462.6199996</v>
      </c>
      <c r="O10" s="17">
        <v>268722.34556055069</v>
      </c>
      <c r="Q10" s="17">
        <f>+M10+O10</f>
        <v>1884376184.9655602</v>
      </c>
    </row>
    <row r="11" spans="1:17" x14ac:dyDescent="0.2">
      <c r="A11" s="32">
        <v>3</v>
      </c>
      <c r="B11" s="32" t="s">
        <v>9</v>
      </c>
      <c r="C11" s="17">
        <v>0</v>
      </c>
      <c r="D11" s="17">
        <v>0</v>
      </c>
      <c r="E11" s="3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M11" s="17">
        <f t="shared" ref="M11:M14" si="0">SUM(D11:K11)</f>
        <v>0</v>
      </c>
      <c r="O11" s="17">
        <v>0</v>
      </c>
      <c r="Q11" s="17">
        <f t="shared" ref="Q11:Q14" si="1">+M11+O11</f>
        <v>0</v>
      </c>
    </row>
    <row r="12" spans="1:17" x14ac:dyDescent="0.2">
      <c r="A12" s="32">
        <v>4</v>
      </c>
      <c r="B12" s="32" t="s">
        <v>10</v>
      </c>
      <c r="C12" s="17">
        <v>328817227.15999997</v>
      </c>
      <c r="D12" s="17">
        <v>135326218.84823573</v>
      </c>
      <c r="E12" s="31"/>
      <c r="F12" s="17">
        <v>0</v>
      </c>
      <c r="G12" s="17">
        <v>0</v>
      </c>
      <c r="H12" s="17">
        <v>13904172.838690728</v>
      </c>
      <c r="I12" s="17">
        <v>0</v>
      </c>
      <c r="J12" s="17">
        <v>0</v>
      </c>
      <c r="K12" s="17">
        <v>0</v>
      </c>
      <c r="M12" s="17">
        <f t="shared" si="0"/>
        <v>149230391.68692645</v>
      </c>
      <c r="O12" s="17">
        <v>16951798.350103587</v>
      </c>
      <c r="Q12" s="17">
        <f t="shared" si="1"/>
        <v>166182190.03703004</v>
      </c>
    </row>
    <row r="13" spans="1:17" x14ac:dyDescent="0.2">
      <c r="A13" s="32">
        <v>5</v>
      </c>
      <c r="B13" s="32" t="s">
        <v>11</v>
      </c>
      <c r="C13" s="17">
        <v>204043998.68000001</v>
      </c>
      <c r="D13" s="17">
        <v>81139726.265325516</v>
      </c>
      <c r="E13" s="31"/>
      <c r="F13" s="17">
        <v>-11655644.405644268</v>
      </c>
      <c r="G13" s="17">
        <v>0</v>
      </c>
      <c r="H13" s="17">
        <v>903034.81238943338</v>
      </c>
      <c r="I13" s="17">
        <v>0</v>
      </c>
      <c r="J13" s="17">
        <v>0</v>
      </c>
      <c r="K13" s="17">
        <v>0</v>
      </c>
      <c r="M13" s="17">
        <f t="shared" si="0"/>
        <v>70387116.672070682</v>
      </c>
      <c r="O13" s="17">
        <v>98497.418303593993</v>
      </c>
      <c r="Q13" s="17">
        <f t="shared" si="1"/>
        <v>70485614.090374276</v>
      </c>
    </row>
    <row r="14" spans="1:17" x14ac:dyDescent="0.2">
      <c r="A14" s="32">
        <v>6</v>
      </c>
      <c r="B14" s="32" t="s">
        <v>12</v>
      </c>
      <c r="C14" s="18">
        <v>4973414464.1499996</v>
      </c>
      <c r="D14" s="18">
        <v>2156080582.813561</v>
      </c>
      <c r="E14" s="31"/>
      <c r="F14" s="18">
        <v>-67162819.485644341</v>
      </c>
      <c r="G14" s="18">
        <v>0</v>
      </c>
      <c r="H14" s="18">
        <v>14807207.651080132</v>
      </c>
      <c r="I14" s="18">
        <v>0</v>
      </c>
      <c r="J14" s="18">
        <v>0</v>
      </c>
      <c r="K14" s="18">
        <v>0</v>
      </c>
      <c r="M14" s="18">
        <f t="shared" si="0"/>
        <v>2103724970.9789968</v>
      </c>
      <c r="O14" s="18">
        <v>17319018.113967657</v>
      </c>
      <c r="Q14" s="18">
        <f t="shared" si="1"/>
        <v>2121043989.0929644</v>
      </c>
    </row>
    <row r="15" spans="1:17" x14ac:dyDescent="0.2">
      <c r="A15" s="32">
        <v>7</v>
      </c>
      <c r="B15" s="32"/>
      <c r="C15" s="17"/>
      <c r="D15" s="17"/>
      <c r="E15" s="31"/>
      <c r="F15" s="17"/>
      <c r="G15" s="17"/>
      <c r="H15" s="17"/>
      <c r="I15" s="17"/>
      <c r="J15" s="17"/>
      <c r="K15" s="17"/>
      <c r="M15" s="17"/>
      <c r="O15" s="17"/>
      <c r="Q15" s="17"/>
    </row>
    <row r="16" spans="1:17" x14ac:dyDescent="0.2">
      <c r="A16" s="32">
        <v>8</v>
      </c>
      <c r="B16" s="32" t="s">
        <v>13</v>
      </c>
      <c r="C16" s="17"/>
      <c r="D16" s="17"/>
      <c r="E16" s="31"/>
      <c r="F16" s="17"/>
      <c r="G16" s="17"/>
      <c r="H16" s="17"/>
      <c r="I16" s="17"/>
      <c r="J16" s="17"/>
      <c r="K16" s="17"/>
      <c r="M16" s="17"/>
      <c r="O16" s="17"/>
      <c r="Q16" s="17"/>
    </row>
    <row r="17" spans="1:17" x14ac:dyDescent="0.2">
      <c r="A17" s="32">
        <v>9</v>
      </c>
      <c r="B17" s="32" t="s">
        <v>14</v>
      </c>
      <c r="C17" s="17">
        <v>1088441448.0599995</v>
      </c>
      <c r="D17" s="17">
        <v>458734055.98097372</v>
      </c>
      <c r="E17" s="31"/>
      <c r="F17" s="17">
        <v>0</v>
      </c>
      <c r="G17" s="17">
        <v>13648688.890520811</v>
      </c>
      <c r="H17" s="17">
        <v>25630639.515917301</v>
      </c>
      <c r="I17" s="17">
        <v>-334063.59671288729</v>
      </c>
      <c r="J17" s="17">
        <v>0</v>
      </c>
      <c r="K17" s="17">
        <v>0</v>
      </c>
      <c r="M17" s="17">
        <f t="shared" ref="M17:M26" si="2">SUM(D17:K17)</f>
        <v>497679320.79069895</v>
      </c>
      <c r="O17" s="17">
        <v>2824707.6973733902</v>
      </c>
      <c r="Q17" s="17">
        <f t="shared" ref="Q17:Q26" si="3">+M17+O17</f>
        <v>500504028.48807234</v>
      </c>
    </row>
    <row r="18" spans="1:17" x14ac:dyDescent="0.2">
      <c r="A18" s="32">
        <v>10</v>
      </c>
      <c r="B18" s="32" t="s">
        <v>15</v>
      </c>
      <c r="C18" s="17">
        <v>0</v>
      </c>
      <c r="D18" s="17">
        <v>0</v>
      </c>
      <c r="E18" s="3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M18" s="17">
        <f t="shared" si="2"/>
        <v>0</v>
      </c>
      <c r="O18" s="17">
        <v>0</v>
      </c>
      <c r="Q18" s="17">
        <f t="shared" si="3"/>
        <v>0</v>
      </c>
    </row>
    <row r="19" spans="1:17" x14ac:dyDescent="0.2">
      <c r="A19" s="32">
        <v>11</v>
      </c>
      <c r="B19" s="32" t="s">
        <v>16</v>
      </c>
      <c r="C19" s="17">
        <v>38234151.060000002</v>
      </c>
      <c r="D19" s="17">
        <v>16298575.177304681</v>
      </c>
      <c r="E19" s="31"/>
      <c r="F19" s="17">
        <v>0</v>
      </c>
      <c r="G19" s="17">
        <v>967240.05027448013</v>
      </c>
      <c r="H19" s="17">
        <v>0</v>
      </c>
      <c r="I19" s="17">
        <v>-70332.200693730265</v>
      </c>
      <c r="J19" s="17">
        <v>0</v>
      </c>
      <c r="K19" s="17">
        <v>368446.13964566216</v>
      </c>
      <c r="M19" s="17">
        <f t="shared" si="2"/>
        <v>17563929.166531093</v>
      </c>
      <c r="O19" s="17">
        <v>-15831.458307508379</v>
      </c>
      <c r="Q19" s="17">
        <f t="shared" si="3"/>
        <v>17548097.708223585</v>
      </c>
    </row>
    <row r="20" spans="1:17" x14ac:dyDescent="0.2">
      <c r="A20" s="32">
        <v>12</v>
      </c>
      <c r="B20" s="32" t="s">
        <v>17</v>
      </c>
      <c r="C20" s="17">
        <v>1045573187.5699998</v>
      </c>
      <c r="D20" s="17">
        <v>450257528.18017161</v>
      </c>
      <c r="E20" s="31"/>
      <c r="F20" s="17">
        <v>0</v>
      </c>
      <c r="G20" s="17">
        <v>-1104462.8828334212</v>
      </c>
      <c r="H20" s="17">
        <v>-20823200.785868466</v>
      </c>
      <c r="I20" s="17">
        <v>-55669.069640159607</v>
      </c>
      <c r="J20" s="17">
        <v>0</v>
      </c>
      <c r="K20" s="17">
        <v>-213312.26365602016</v>
      </c>
      <c r="M20" s="17">
        <f t="shared" si="2"/>
        <v>428060883.17817354</v>
      </c>
      <c r="O20" s="17">
        <v>9011131.4628119469</v>
      </c>
      <c r="Q20" s="17">
        <f t="shared" si="3"/>
        <v>437072014.64098549</v>
      </c>
    </row>
    <row r="21" spans="1:17" x14ac:dyDescent="0.2">
      <c r="A21" s="32">
        <v>13</v>
      </c>
      <c r="B21" s="32" t="s">
        <v>18</v>
      </c>
      <c r="C21" s="17">
        <v>201709293.80999997</v>
      </c>
      <c r="D21" s="17">
        <v>85930305.546177641</v>
      </c>
      <c r="E21" s="31"/>
      <c r="F21" s="17">
        <v>-439827.23661871254</v>
      </c>
      <c r="G21" s="17">
        <v>249063.67472779751</v>
      </c>
      <c r="H21" s="17">
        <v>4687198.5263691545</v>
      </c>
      <c r="I21" s="17">
        <v>-28887.427676573396</v>
      </c>
      <c r="J21" s="17">
        <v>0</v>
      </c>
      <c r="K21" s="17">
        <v>0</v>
      </c>
      <c r="M21" s="17">
        <f t="shared" si="2"/>
        <v>90397853.082979307</v>
      </c>
      <c r="O21" s="17">
        <v>-17132.74294012785</v>
      </c>
      <c r="Q21" s="17">
        <f t="shared" si="3"/>
        <v>90380720.340039179</v>
      </c>
    </row>
    <row r="22" spans="1:17" x14ac:dyDescent="0.2">
      <c r="A22" s="32">
        <v>14</v>
      </c>
      <c r="B22" s="32" t="s">
        <v>19</v>
      </c>
      <c r="C22" s="17">
        <v>204447519.61000001</v>
      </c>
      <c r="D22" s="17">
        <v>83148949.786068797</v>
      </c>
      <c r="E22" s="31"/>
      <c r="F22" s="17">
        <v>0</v>
      </c>
      <c r="G22" s="17">
        <v>1418190.0660556257</v>
      </c>
      <c r="H22" s="17">
        <v>0</v>
      </c>
      <c r="I22" s="17">
        <v>-132422.47194865346</v>
      </c>
      <c r="J22" s="17">
        <v>0</v>
      </c>
      <c r="K22" s="17">
        <v>0</v>
      </c>
      <c r="M22" s="17">
        <f t="shared" si="2"/>
        <v>84434717.380175769</v>
      </c>
      <c r="O22" s="17">
        <v>-92176.830959677696</v>
      </c>
      <c r="Q22" s="17">
        <f t="shared" si="3"/>
        <v>84342540.549216092</v>
      </c>
    </row>
    <row r="23" spans="1:17" x14ac:dyDescent="0.2">
      <c r="A23" s="32">
        <v>15</v>
      </c>
      <c r="B23" s="32" t="s">
        <v>20</v>
      </c>
      <c r="C23" s="17">
        <v>87552406.719999999</v>
      </c>
      <c r="D23" s="17">
        <v>34191360.667359844</v>
      </c>
      <c r="E23" s="31"/>
      <c r="F23" s="17">
        <v>0</v>
      </c>
      <c r="G23" s="17">
        <v>521449.47066961229</v>
      </c>
      <c r="H23" s="17">
        <v>0</v>
      </c>
      <c r="I23" s="17">
        <v>-61837.193572670221</v>
      </c>
      <c r="J23" s="17">
        <v>0</v>
      </c>
      <c r="K23" s="17">
        <v>0</v>
      </c>
      <c r="M23" s="17">
        <f t="shared" si="2"/>
        <v>34650972.944456786</v>
      </c>
      <c r="O23" s="17">
        <v>-335712.8433900103</v>
      </c>
      <c r="Q23" s="17">
        <f t="shared" si="3"/>
        <v>34315260.101066776</v>
      </c>
    </row>
    <row r="24" spans="1:17" x14ac:dyDescent="0.2">
      <c r="A24" s="32">
        <v>16</v>
      </c>
      <c r="B24" s="32" t="s">
        <v>21</v>
      </c>
      <c r="C24" s="17">
        <v>109336776.66999999</v>
      </c>
      <c r="D24" s="17">
        <v>50948786.210376583</v>
      </c>
      <c r="E24" s="31"/>
      <c r="F24" s="17">
        <v>0</v>
      </c>
      <c r="G24" s="17">
        <v>-46157504.371423699</v>
      </c>
      <c r="H24" s="17">
        <v>0</v>
      </c>
      <c r="I24" s="17">
        <v>-10249.261328162625</v>
      </c>
      <c r="J24" s="17">
        <v>0</v>
      </c>
      <c r="K24" s="17">
        <v>-10821.221482485533</v>
      </c>
      <c r="M24" s="17">
        <f t="shared" si="2"/>
        <v>4770211.3561422359</v>
      </c>
      <c r="O24" s="17">
        <v>-7337.552643565461</v>
      </c>
      <c r="Q24" s="17">
        <f t="shared" si="3"/>
        <v>4762873.8034986705</v>
      </c>
    </row>
    <row r="25" spans="1:17" x14ac:dyDescent="0.2">
      <c r="A25" s="32">
        <v>17</v>
      </c>
      <c r="B25" s="32" t="s">
        <v>22</v>
      </c>
      <c r="C25" s="17">
        <v>0</v>
      </c>
      <c r="D25" s="17">
        <v>0</v>
      </c>
      <c r="E25" s="31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M25" s="17">
        <f t="shared" si="2"/>
        <v>0</v>
      </c>
      <c r="O25" s="17">
        <v>0</v>
      </c>
      <c r="Q25" s="17">
        <f t="shared" si="3"/>
        <v>0</v>
      </c>
    </row>
    <row r="26" spans="1:17" x14ac:dyDescent="0.2">
      <c r="A26" s="32">
        <v>18</v>
      </c>
      <c r="B26" s="32" t="s">
        <v>23</v>
      </c>
      <c r="C26" s="19">
        <v>193795857.17000005</v>
      </c>
      <c r="D26" s="19">
        <v>80957095.39650166</v>
      </c>
      <c r="E26" s="31"/>
      <c r="F26" s="19">
        <v>0</v>
      </c>
      <c r="G26" s="19">
        <v>-20094658.156056195</v>
      </c>
      <c r="H26" s="19">
        <v>0</v>
      </c>
      <c r="I26" s="19">
        <v>-121682.85267615318</v>
      </c>
      <c r="J26" s="19">
        <v>0</v>
      </c>
      <c r="K26" s="19">
        <v>-30296.515666395426</v>
      </c>
      <c r="M26" s="19">
        <f t="shared" si="2"/>
        <v>60710457.872102916</v>
      </c>
      <c r="O26" s="19">
        <v>-767742.91315177083</v>
      </c>
      <c r="Q26" s="19">
        <f t="shared" si="3"/>
        <v>59942714.958951145</v>
      </c>
    </row>
    <row r="27" spans="1:17" x14ac:dyDescent="0.2">
      <c r="A27" s="32">
        <v>19</v>
      </c>
      <c r="B27" s="32"/>
      <c r="C27" s="20"/>
      <c r="D27" s="20"/>
      <c r="E27" s="31"/>
      <c r="F27" s="20"/>
      <c r="G27" s="20"/>
      <c r="H27" s="20"/>
      <c r="I27" s="20"/>
      <c r="J27" s="20"/>
      <c r="K27" s="20"/>
      <c r="M27" s="20"/>
      <c r="O27" s="20"/>
      <c r="Q27" s="20"/>
    </row>
    <row r="28" spans="1:17" x14ac:dyDescent="0.2">
      <c r="A28" s="32">
        <v>20</v>
      </c>
      <c r="B28" s="32" t="s">
        <v>24</v>
      </c>
      <c r="C28" s="17">
        <v>2969090640.6699991</v>
      </c>
      <c r="D28" s="17">
        <v>1260466656.9449344</v>
      </c>
      <c r="E28" s="31"/>
      <c r="F28" s="17">
        <v>-439827.23661851883</v>
      </c>
      <c r="G28" s="17">
        <v>-50551993.258065224</v>
      </c>
      <c r="H28" s="17">
        <v>9494637.2564182281</v>
      </c>
      <c r="I28" s="17">
        <v>-815144.07424902916</v>
      </c>
      <c r="J28" s="17">
        <v>0</v>
      </c>
      <c r="K28" s="17">
        <v>114016.13884091377</v>
      </c>
      <c r="M28" s="17">
        <f>SUM(D28:K28)</f>
        <v>1218268345.7712607</v>
      </c>
      <c r="O28" s="17">
        <v>10599904.81879282</v>
      </c>
      <c r="Q28" s="17">
        <f>+M28+O28</f>
        <v>1228868250.5900536</v>
      </c>
    </row>
    <row r="29" spans="1:17" x14ac:dyDescent="0.2">
      <c r="A29" s="32">
        <v>21</v>
      </c>
      <c r="B29" s="32"/>
      <c r="C29" s="17"/>
      <c r="D29" s="17"/>
      <c r="E29" s="31"/>
      <c r="F29" s="17"/>
      <c r="G29" s="17"/>
      <c r="H29" s="17"/>
      <c r="I29" s="17"/>
      <c r="J29" s="17"/>
      <c r="K29" s="17"/>
      <c r="M29" s="17"/>
      <c r="O29" s="17"/>
      <c r="Q29" s="17"/>
    </row>
    <row r="30" spans="1:17" x14ac:dyDescent="0.2">
      <c r="A30" s="32">
        <v>22</v>
      </c>
      <c r="B30" s="32" t="s">
        <v>25</v>
      </c>
      <c r="C30" s="17">
        <v>572553051.07000005</v>
      </c>
      <c r="D30" s="17">
        <v>237353567.69973207</v>
      </c>
      <c r="E30" s="31"/>
      <c r="F30" s="17">
        <v>0</v>
      </c>
      <c r="G30" s="17">
        <v>0</v>
      </c>
      <c r="H30" s="17">
        <v>-73089.881703495979</v>
      </c>
      <c r="I30" s="17">
        <v>37926624.94459939</v>
      </c>
      <c r="J30" s="17">
        <v>0</v>
      </c>
      <c r="K30" s="17">
        <v>-12816434.480839401</v>
      </c>
      <c r="M30" s="17">
        <f t="shared" ref="M30:M37" si="4">SUM(D30:K30)</f>
        <v>262390668.28178856</v>
      </c>
      <c r="O30" s="17">
        <v>1617228.9139404893</v>
      </c>
      <c r="Q30" s="17">
        <f t="shared" ref="Q30:Q37" si="5">+M30+O30</f>
        <v>264007897.19572905</v>
      </c>
    </row>
    <row r="31" spans="1:17" x14ac:dyDescent="0.2">
      <c r="A31" s="32">
        <v>23</v>
      </c>
      <c r="B31" s="32" t="s">
        <v>26</v>
      </c>
      <c r="C31" s="17">
        <v>53648630.940000005</v>
      </c>
      <c r="D31" s="17">
        <v>22373318.513653882</v>
      </c>
      <c r="E31" s="31"/>
      <c r="F31" s="17">
        <v>0</v>
      </c>
      <c r="G31" s="17">
        <v>-1306019.8043897785</v>
      </c>
      <c r="H31" s="17">
        <v>0</v>
      </c>
      <c r="I31" s="17">
        <v>-735073.16739491001</v>
      </c>
      <c r="J31" s="17">
        <v>0</v>
      </c>
      <c r="K31" s="17">
        <v>2553735.6301731057</v>
      </c>
      <c r="M31" s="17">
        <f t="shared" si="4"/>
        <v>22885961.172042299</v>
      </c>
      <c r="O31" s="17">
        <v>100964.80919629335</v>
      </c>
      <c r="Q31" s="17">
        <f t="shared" si="5"/>
        <v>22986925.981238592</v>
      </c>
    </row>
    <row r="32" spans="1:17" x14ac:dyDescent="0.2">
      <c r="A32" s="32">
        <v>24</v>
      </c>
      <c r="B32" s="32" t="s">
        <v>27</v>
      </c>
      <c r="C32" s="17">
        <v>163744910.06</v>
      </c>
      <c r="D32" s="17">
        <v>56381205.333257236</v>
      </c>
      <c r="E32" s="31"/>
      <c r="F32" s="17">
        <v>0</v>
      </c>
      <c r="G32" s="17">
        <v>0</v>
      </c>
      <c r="H32" s="17">
        <v>0</v>
      </c>
      <c r="I32" s="17">
        <v>0</v>
      </c>
      <c r="J32" s="17">
        <v>6686910.358909294</v>
      </c>
      <c r="K32" s="17">
        <v>0</v>
      </c>
      <c r="M32" s="17">
        <f t="shared" si="4"/>
        <v>63068115.69216653</v>
      </c>
      <c r="O32" s="17">
        <v>5520.4320826530457</v>
      </c>
      <c r="Q32" s="17">
        <f t="shared" si="5"/>
        <v>63073636.124249183</v>
      </c>
    </row>
    <row r="33" spans="1:17" x14ac:dyDescent="0.2">
      <c r="A33" s="32">
        <v>25</v>
      </c>
      <c r="B33" s="32" t="s">
        <v>28</v>
      </c>
      <c r="C33" s="17">
        <v>12635437.721481174</v>
      </c>
      <c r="D33" s="17">
        <v>21573999.33647088</v>
      </c>
      <c r="E33" s="31"/>
      <c r="F33" s="17">
        <v>-22297300.901081916</v>
      </c>
      <c r="G33" s="17">
        <v>19424418.505332064</v>
      </c>
      <c r="H33" s="17">
        <v>1796513.7915804759</v>
      </c>
      <c r="I33" s="17">
        <v>-9461231.137430951</v>
      </c>
      <c r="J33" s="17">
        <v>45646783.451166376</v>
      </c>
      <c r="K33" s="17">
        <v>-8409434.8066717237</v>
      </c>
      <c r="M33" s="17">
        <f t="shared" si="4"/>
        <v>48273748.239365205</v>
      </c>
      <c r="O33" s="17">
        <v>2596630.8742976785</v>
      </c>
      <c r="Q33" s="17">
        <f t="shared" si="5"/>
        <v>50870379.113662884</v>
      </c>
    </row>
    <row r="34" spans="1:17" x14ac:dyDescent="0.2">
      <c r="A34" s="32">
        <v>26</v>
      </c>
      <c r="B34" s="32" t="s">
        <v>29</v>
      </c>
      <c r="C34" s="17">
        <v>10954096.090973748</v>
      </c>
      <c r="D34" s="17">
        <v>6869149.0406823605</v>
      </c>
      <c r="E34" s="31"/>
      <c r="F34" s="17">
        <v>-3029832.872135283</v>
      </c>
      <c r="G34" s="17">
        <v>2639455.8682531971</v>
      </c>
      <c r="H34" s="17">
        <v>244116.38723101374</v>
      </c>
      <c r="I34" s="17">
        <v>-1285624.1765866484</v>
      </c>
      <c r="J34" s="17">
        <v>6456631.4304800769</v>
      </c>
      <c r="K34" s="17">
        <v>-1142702.5237882622</v>
      </c>
      <c r="M34" s="17">
        <f t="shared" si="4"/>
        <v>10751193.154136455</v>
      </c>
      <c r="O34" s="17">
        <v>352855.98215295561</v>
      </c>
      <c r="Q34" s="17">
        <f t="shared" si="5"/>
        <v>11104049.13628941</v>
      </c>
    </row>
    <row r="35" spans="1:17" x14ac:dyDescent="0.2">
      <c r="A35" s="32">
        <v>27</v>
      </c>
      <c r="B35" s="32" t="s">
        <v>30</v>
      </c>
      <c r="C35" s="17">
        <v>257849216.95104828</v>
      </c>
      <c r="D35" s="17">
        <v>112745649.497072</v>
      </c>
      <c r="E35" s="31"/>
      <c r="F35" s="17">
        <v>8977.4730150699615</v>
      </c>
      <c r="G35" s="17">
        <v>-2394665.0914253294</v>
      </c>
      <c r="H35" s="17">
        <v>0</v>
      </c>
      <c r="I35" s="17">
        <v>0</v>
      </c>
      <c r="J35" s="17">
        <v>-50844210.85688737</v>
      </c>
      <c r="K35" s="17">
        <v>3965879.1679868698</v>
      </c>
      <c r="M35" s="17">
        <f t="shared" si="4"/>
        <v>63481630.189761236</v>
      </c>
      <c r="O35" s="17">
        <v>-244924.55851526558</v>
      </c>
      <c r="Q35" s="17">
        <f t="shared" si="5"/>
        <v>63236705.631245971</v>
      </c>
    </row>
    <row r="36" spans="1:17" x14ac:dyDescent="0.2">
      <c r="A36" s="32">
        <v>28</v>
      </c>
      <c r="B36" s="32" t="s">
        <v>31</v>
      </c>
      <c r="C36" s="17">
        <v>-1831667</v>
      </c>
      <c r="D36" s="17">
        <v>-1502644.1144811981</v>
      </c>
      <c r="E36" s="31"/>
      <c r="F36" s="17">
        <v>0</v>
      </c>
      <c r="G36" s="17">
        <v>0</v>
      </c>
      <c r="H36" s="17">
        <v>0</v>
      </c>
      <c r="I36" s="17">
        <v>0</v>
      </c>
      <c r="J36" s="17">
        <v>-2595534.0710939104</v>
      </c>
      <c r="K36" s="17">
        <v>0</v>
      </c>
      <c r="M36" s="17">
        <f t="shared" si="4"/>
        <v>-4098178.1855751085</v>
      </c>
      <c r="O36" s="17">
        <v>0</v>
      </c>
      <c r="Q36" s="17">
        <f t="shared" si="5"/>
        <v>-4098178.1855751085</v>
      </c>
    </row>
    <row r="37" spans="1:17" x14ac:dyDescent="0.2">
      <c r="A37" s="32">
        <v>29</v>
      </c>
      <c r="B37" s="32" t="s">
        <v>32</v>
      </c>
      <c r="C37" s="19">
        <v>-435262.51999999996</v>
      </c>
      <c r="D37" s="19">
        <v>-266711.17554332141</v>
      </c>
      <c r="E37" s="31"/>
      <c r="F37" s="19">
        <v>933.56317673349986</v>
      </c>
      <c r="G37" s="19">
        <v>16545.532375613635</v>
      </c>
      <c r="H37" s="19">
        <v>0</v>
      </c>
      <c r="I37" s="19">
        <v>0</v>
      </c>
      <c r="J37" s="19">
        <v>0</v>
      </c>
      <c r="K37" s="19">
        <v>931249.07000000018</v>
      </c>
      <c r="M37" s="19">
        <f t="shared" si="4"/>
        <v>682016.9900090259</v>
      </c>
      <c r="O37" s="19">
        <v>3.8836151361465454E-7</v>
      </c>
      <c r="Q37" s="19">
        <f t="shared" si="5"/>
        <v>682016.99000941426</v>
      </c>
    </row>
    <row r="38" spans="1:17" x14ac:dyDescent="0.2">
      <c r="A38" s="32">
        <v>30</v>
      </c>
      <c r="B38" s="32"/>
      <c r="C38" s="17"/>
      <c r="D38" s="17"/>
      <c r="E38" s="31"/>
      <c r="F38" s="17"/>
      <c r="G38" s="17"/>
      <c r="H38" s="17"/>
      <c r="I38" s="17"/>
      <c r="J38" s="17"/>
      <c r="K38" s="17"/>
      <c r="M38" s="17"/>
      <c r="O38" s="17"/>
      <c r="Q38" s="17"/>
    </row>
    <row r="39" spans="1:17" x14ac:dyDescent="0.2">
      <c r="A39" s="32">
        <v>31</v>
      </c>
      <c r="B39" s="32" t="s">
        <v>33</v>
      </c>
      <c r="C39" s="20">
        <v>4038209053.9835029</v>
      </c>
      <c r="D39" s="20">
        <v>1715994191.0757782</v>
      </c>
      <c r="E39" s="31"/>
      <c r="F39" s="20">
        <v>-25757049.97364378</v>
      </c>
      <c r="G39" s="20">
        <v>-32172258.247919559</v>
      </c>
      <c r="H39" s="20">
        <v>11462177.553525925</v>
      </c>
      <c r="I39" s="20">
        <v>25629552.38893795</v>
      </c>
      <c r="J39" s="20">
        <v>5350580.312574625</v>
      </c>
      <c r="K39" s="20">
        <v>-14803691.804298401</v>
      </c>
      <c r="M39" s="20">
        <f>SUM(D39:K39)</f>
        <v>1685703501.304955</v>
      </c>
      <c r="O39" s="20">
        <v>15028181.271947861</v>
      </c>
      <c r="Q39" s="20">
        <f>+M39+O39</f>
        <v>1700731682.5769029</v>
      </c>
    </row>
    <row r="40" spans="1:17" x14ac:dyDescent="0.2">
      <c r="A40" s="32">
        <v>32</v>
      </c>
      <c r="B40" s="32"/>
      <c r="C40" s="17"/>
      <c r="D40" s="17"/>
      <c r="E40" s="31"/>
      <c r="F40" s="17"/>
      <c r="G40" s="17"/>
      <c r="H40" s="17"/>
      <c r="I40" s="17"/>
      <c r="J40" s="17"/>
      <c r="K40" s="17"/>
      <c r="M40" s="17"/>
      <c r="O40" s="17"/>
      <c r="Q40" s="17"/>
    </row>
    <row r="41" spans="1:17" ht="13.5" thickBot="1" x14ac:dyDescent="0.25">
      <c r="A41" s="32">
        <v>33</v>
      </c>
      <c r="B41" s="32" t="s">
        <v>34</v>
      </c>
      <c r="C41" s="21">
        <v>935205410.16649675</v>
      </c>
      <c r="D41" s="21">
        <v>440086391.73778272</v>
      </c>
      <c r="E41" s="31"/>
      <c r="F41" s="21">
        <v>-41405769.512000561</v>
      </c>
      <c r="G41" s="21">
        <v>32172258.247919559</v>
      </c>
      <c r="H41" s="21">
        <v>3345030.0975542068</v>
      </c>
      <c r="I41" s="21">
        <v>-25629552.38893795</v>
      </c>
      <c r="J41" s="21">
        <v>-5350580.312574625</v>
      </c>
      <c r="K41" s="21">
        <v>14803691.804298401</v>
      </c>
      <c r="M41" s="21">
        <f>SUM(D41:K41)</f>
        <v>418021469.67404175</v>
      </c>
      <c r="O41" s="21">
        <v>2290836.8420197964</v>
      </c>
      <c r="Q41" s="21">
        <f>+M41+O41</f>
        <v>420312306.51606154</v>
      </c>
    </row>
    <row r="42" spans="1:17" ht="13.5" thickTop="1" x14ac:dyDescent="0.2">
      <c r="A42" s="32">
        <v>34</v>
      </c>
      <c r="B42" s="32"/>
      <c r="C42" s="17"/>
      <c r="D42" s="17"/>
      <c r="E42" s="31"/>
      <c r="F42" s="17"/>
      <c r="G42" s="17"/>
      <c r="H42" s="17"/>
      <c r="I42" s="17"/>
      <c r="J42" s="17"/>
      <c r="K42" s="17"/>
      <c r="M42" s="17"/>
      <c r="O42" s="17"/>
      <c r="Q42" s="17"/>
    </row>
    <row r="43" spans="1:17" x14ac:dyDescent="0.2">
      <c r="A43" s="32">
        <v>35</v>
      </c>
      <c r="B43" s="32" t="s">
        <v>35</v>
      </c>
      <c r="C43" s="17"/>
      <c r="D43" s="17"/>
      <c r="E43" s="31"/>
      <c r="F43" s="17"/>
      <c r="G43" s="17"/>
      <c r="H43" s="17"/>
      <c r="I43" s="17"/>
      <c r="J43" s="17"/>
      <c r="K43" s="17"/>
      <c r="M43" s="17"/>
      <c r="O43" s="17"/>
      <c r="Q43" s="17"/>
    </row>
    <row r="44" spans="1:17" x14ac:dyDescent="0.2">
      <c r="A44" s="32">
        <v>36</v>
      </c>
      <c r="B44" s="32" t="s">
        <v>36</v>
      </c>
      <c r="C44" s="17">
        <v>23605170059.718422</v>
      </c>
      <c r="D44" s="17">
        <v>10033832358.591002</v>
      </c>
      <c r="E44" s="31"/>
      <c r="F44" s="17">
        <v>0</v>
      </c>
      <c r="G44" s="17">
        <v>0</v>
      </c>
      <c r="H44" s="17">
        <v>-675776.26865577698</v>
      </c>
      <c r="I44" s="17">
        <v>0</v>
      </c>
      <c r="J44" s="17">
        <v>0</v>
      </c>
      <c r="K44" s="17">
        <v>878925031.40398979</v>
      </c>
      <c r="M44" s="17">
        <f t="shared" ref="M44:M54" si="6">SUM(D44:K44)</f>
        <v>10912081613.726336</v>
      </c>
      <c r="O44" s="17">
        <v>8029771.8504505157</v>
      </c>
      <c r="Q44" s="17">
        <f t="shared" ref="Q44:Q54" si="7">+M44+O44</f>
        <v>10920111385.576786</v>
      </c>
    </row>
    <row r="45" spans="1:17" x14ac:dyDescent="0.2">
      <c r="A45" s="32">
        <v>37</v>
      </c>
      <c r="B45" s="32" t="s">
        <v>37</v>
      </c>
      <c r="C45" s="17">
        <v>49098055.779999979</v>
      </c>
      <c r="D45" s="17">
        <v>20907183.578297377</v>
      </c>
      <c r="E45" s="31"/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-2255513.7257558666</v>
      </c>
      <c r="M45" s="17">
        <f t="shared" si="6"/>
        <v>18651669.85254151</v>
      </c>
      <c r="O45" s="17">
        <v>-250501.84965119511</v>
      </c>
      <c r="Q45" s="17">
        <f t="shared" si="7"/>
        <v>18401168.002890315</v>
      </c>
    </row>
    <row r="46" spans="1:17" x14ac:dyDescent="0.2">
      <c r="A46" s="32">
        <v>38</v>
      </c>
      <c r="B46" s="32" t="s">
        <v>38</v>
      </c>
      <c r="C46" s="17">
        <v>311085925.55307585</v>
      </c>
      <c r="D46" s="17">
        <v>39292021.830076426</v>
      </c>
      <c r="E46" s="31"/>
      <c r="F46" s="17">
        <v>0</v>
      </c>
      <c r="G46" s="17">
        <v>-1877667.2376071513</v>
      </c>
      <c r="H46" s="17">
        <v>0</v>
      </c>
      <c r="I46" s="17">
        <v>0</v>
      </c>
      <c r="J46" s="17">
        <v>0</v>
      </c>
      <c r="K46" s="17">
        <v>132872842.76255351</v>
      </c>
      <c r="M46" s="17">
        <f t="shared" si="6"/>
        <v>170287197.35502279</v>
      </c>
      <c r="O46" s="17">
        <v>11320.42314273119</v>
      </c>
      <c r="Q46" s="17">
        <f t="shared" si="7"/>
        <v>170298517.77816552</v>
      </c>
    </row>
    <row r="47" spans="1:17" x14ac:dyDescent="0.2">
      <c r="A47" s="32">
        <v>39</v>
      </c>
      <c r="B47" s="32" t="s">
        <v>39</v>
      </c>
      <c r="C47" s="17">
        <v>46282303.147692412</v>
      </c>
      <c r="D47" s="17">
        <v>19729366.974768385</v>
      </c>
      <c r="E47" s="31"/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-4280363.3728431463</v>
      </c>
      <c r="M47" s="17">
        <f t="shared" si="6"/>
        <v>15449003.601925239</v>
      </c>
      <c r="O47" s="17">
        <v>0</v>
      </c>
      <c r="Q47" s="17">
        <f t="shared" si="7"/>
        <v>15449003.601925239</v>
      </c>
    </row>
    <row r="48" spans="1:17" x14ac:dyDescent="0.2">
      <c r="A48" s="32">
        <v>40</v>
      </c>
      <c r="B48" s="32" t="s">
        <v>40</v>
      </c>
      <c r="C48" s="17">
        <v>0</v>
      </c>
      <c r="D48" s="17">
        <v>0</v>
      </c>
      <c r="E48" s="31"/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M48" s="17">
        <f t="shared" si="6"/>
        <v>0</v>
      </c>
      <c r="O48" s="17">
        <v>0</v>
      </c>
      <c r="Q48" s="17">
        <f t="shared" si="7"/>
        <v>0</v>
      </c>
    </row>
    <row r="49" spans="1:17" x14ac:dyDescent="0.2">
      <c r="A49" s="32">
        <v>41</v>
      </c>
      <c r="B49" s="32" t="s">
        <v>41</v>
      </c>
      <c r="C49" s="17">
        <v>32526049.292307593</v>
      </c>
      <c r="D49" s="17">
        <v>13702489.247671839</v>
      </c>
      <c r="E49" s="31"/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M49" s="17">
        <f t="shared" si="6"/>
        <v>13702489.247671839</v>
      </c>
      <c r="O49" s="17">
        <v>733.00029454752803</v>
      </c>
      <c r="Q49" s="17">
        <f t="shared" si="7"/>
        <v>13703222.247966386</v>
      </c>
    </row>
    <row r="50" spans="1:17" x14ac:dyDescent="0.2">
      <c r="A50" s="32">
        <v>42</v>
      </c>
      <c r="B50" s="32" t="s">
        <v>42</v>
      </c>
      <c r="C50" s="17">
        <v>264624814.99692282</v>
      </c>
      <c r="D50" s="17">
        <v>111067593.47283451</v>
      </c>
      <c r="E50" s="31"/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-13392407.02344352</v>
      </c>
      <c r="M50" s="17">
        <f t="shared" si="6"/>
        <v>97675186.449390993</v>
      </c>
      <c r="O50" s="17">
        <v>-217159.79239548743</v>
      </c>
      <c r="Q50" s="17">
        <f t="shared" si="7"/>
        <v>97458026.656995505</v>
      </c>
    </row>
    <row r="51" spans="1:17" x14ac:dyDescent="0.2">
      <c r="A51" s="32">
        <v>43</v>
      </c>
      <c r="B51" s="32" t="s">
        <v>43</v>
      </c>
      <c r="C51" s="17">
        <v>204876481.78769204</v>
      </c>
      <c r="D51" s="17">
        <v>86820549.438081697</v>
      </c>
      <c r="E51" s="31"/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M51" s="17">
        <f t="shared" si="6"/>
        <v>86820549.438081697</v>
      </c>
      <c r="O51" s="17">
        <v>-136.65628528594971</v>
      </c>
      <c r="Q51" s="17">
        <f t="shared" si="7"/>
        <v>86820412.781796411</v>
      </c>
    </row>
    <row r="52" spans="1:17" x14ac:dyDescent="0.2">
      <c r="A52" s="32">
        <v>44</v>
      </c>
      <c r="B52" s="32" t="s">
        <v>44</v>
      </c>
      <c r="C52" s="17">
        <v>59104797.939526953</v>
      </c>
      <c r="D52" s="17">
        <v>26494228.678558283</v>
      </c>
      <c r="E52" s="31"/>
      <c r="F52" s="17">
        <v>-422533.78899396211</v>
      </c>
      <c r="G52" s="17">
        <v>-467156.09221339971</v>
      </c>
      <c r="H52" s="17">
        <v>189158.52182202041</v>
      </c>
      <c r="I52" s="17">
        <v>-189596.87981851399</v>
      </c>
      <c r="J52" s="17">
        <v>964060.09504175931</v>
      </c>
      <c r="K52" s="17">
        <v>-336095.75205090269</v>
      </c>
      <c r="M52" s="17">
        <f t="shared" si="6"/>
        <v>26232064.782345284</v>
      </c>
      <c r="O52" s="17">
        <v>216673.7165706493</v>
      </c>
      <c r="Q52" s="17">
        <f t="shared" si="7"/>
        <v>26448738.498915933</v>
      </c>
    </row>
    <row r="53" spans="1:17" x14ac:dyDescent="0.2">
      <c r="A53" s="32">
        <v>45</v>
      </c>
      <c r="B53" s="32" t="s">
        <v>45</v>
      </c>
      <c r="C53" s="17">
        <v>-6814340.0838460829</v>
      </c>
      <c r="D53" s="17">
        <v>4640730.4428546047</v>
      </c>
      <c r="E53" s="31"/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-2835</v>
      </c>
      <c r="M53" s="17">
        <f t="shared" si="6"/>
        <v>4637895.4428546047</v>
      </c>
      <c r="O53" s="17">
        <v>-0.17232790682464838</v>
      </c>
      <c r="Q53" s="17">
        <f t="shared" si="7"/>
        <v>4637895.2705266979</v>
      </c>
    </row>
    <row r="54" spans="1:17" x14ac:dyDescent="0.2">
      <c r="A54" s="32">
        <v>46</v>
      </c>
      <c r="B54" s="32" t="s">
        <v>46</v>
      </c>
      <c r="C54" s="19">
        <v>0</v>
      </c>
      <c r="D54" s="19">
        <v>0</v>
      </c>
      <c r="E54" s="31"/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M54" s="19">
        <f t="shared" si="6"/>
        <v>0</v>
      </c>
      <c r="O54" s="19">
        <v>0</v>
      </c>
      <c r="Q54" s="19">
        <f t="shared" si="7"/>
        <v>0</v>
      </c>
    </row>
    <row r="55" spans="1:17" x14ac:dyDescent="0.2">
      <c r="A55" s="32">
        <v>47</v>
      </c>
      <c r="B55" s="32"/>
      <c r="C55" s="17"/>
      <c r="D55" s="17"/>
      <c r="E55" s="31"/>
      <c r="F55" s="17"/>
      <c r="G55" s="17"/>
      <c r="H55" s="17"/>
      <c r="I55" s="17"/>
      <c r="J55" s="17"/>
      <c r="K55" s="17"/>
      <c r="M55" s="17"/>
      <c r="O55" s="17"/>
      <c r="Q55" s="17"/>
    </row>
    <row r="56" spans="1:17" x14ac:dyDescent="0.2">
      <c r="A56" s="32">
        <v>48</v>
      </c>
      <c r="B56" s="32" t="s">
        <v>47</v>
      </c>
      <c r="C56" s="20">
        <v>24565954148.131794</v>
      </c>
      <c r="D56" s="20">
        <v>10356486522.254141</v>
      </c>
      <c r="E56" s="31"/>
      <c r="F56" s="20">
        <v>-422533.78899383545</v>
      </c>
      <c r="G56" s="20">
        <v>-2344823.3298187256</v>
      </c>
      <c r="H56" s="20">
        <v>-486617.74683380127</v>
      </c>
      <c r="I56" s="20">
        <v>-189596.87981987</v>
      </c>
      <c r="J56" s="20">
        <v>964060.09504318237</v>
      </c>
      <c r="K56" s="20">
        <v>991530659.29244804</v>
      </c>
      <c r="M56" s="20">
        <f>SUM(D56:K56)</f>
        <v>11345537669.896166</v>
      </c>
      <c r="O56" s="20">
        <v>7790700.5198020935</v>
      </c>
      <c r="Q56" s="20">
        <f>+M56+O56</f>
        <v>11353328370.415968</v>
      </c>
    </row>
    <row r="57" spans="1:17" x14ac:dyDescent="0.2">
      <c r="A57" s="32">
        <v>49</v>
      </c>
      <c r="B57" s="32"/>
      <c r="C57" s="17"/>
      <c r="D57" s="17"/>
      <c r="E57" s="31"/>
      <c r="F57" s="17"/>
      <c r="G57" s="17"/>
      <c r="H57" s="17"/>
      <c r="I57" s="17"/>
      <c r="J57" s="17"/>
      <c r="K57" s="17"/>
      <c r="M57" s="17"/>
      <c r="O57" s="17"/>
      <c r="Q57" s="17"/>
    </row>
    <row r="58" spans="1:17" x14ac:dyDescent="0.2">
      <c r="A58" s="32">
        <v>50</v>
      </c>
      <c r="B58" s="32" t="s">
        <v>48</v>
      </c>
      <c r="C58" s="17"/>
      <c r="D58" s="17"/>
      <c r="E58" s="31"/>
      <c r="F58" s="17"/>
      <c r="G58" s="17"/>
      <c r="H58" s="17"/>
      <c r="I58" s="17"/>
      <c r="J58" s="17"/>
      <c r="K58" s="17"/>
      <c r="M58" s="17"/>
      <c r="O58" s="17"/>
      <c r="Q58" s="17"/>
    </row>
    <row r="59" spans="1:17" x14ac:dyDescent="0.2">
      <c r="A59" s="32">
        <v>51</v>
      </c>
      <c r="B59" s="32" t="s">
        <v>49</v>
      </c>
      <c r="C59" s="17">
        <v>-7379345760.9069157</v>
      </c>
      <c r="D59" s="17">
        <v>-2947460107.0236158</v>
      </c>
      <c r="E59" s="31"/>
      <c r="F59" s="17">
        <v>0</v>
      </c>
      <c r="G59" s="17">
        <v>0</v>
      </c>
      <c r="H59" s="17">
        <v>825058.48917913437</v>
      </c>
      <c r="I59" s="17">
        <v>-302122328.35200548</v>
      </c>
      <c r="J59" s="17">
        <v>0</v>
      </c>
      <c r="K59" s="17">
        <v>13847356.932267189</v>
      </c>
      <c r="M59" s="17">
        <f t="shared" ref="M59:M65" si="8">SUM(D59:K59)</f>
        <v>-3234910019.954175</v>
      </c>
      <c r="O59" s="17">
        <v>-16815324.924081802</v>
      </c>
      <c r="Q59" s="17">
        <f t="shared" ref="Q59:Q65" si="9">+M59+O59</f>
        <v>-3251725344.8782568</v>
      </c>
    </row>
    <row r="60" spans="1:17" x14ac:dyDescent="0.2">
      <c r="A60" s="32">
        <v>52</v>
      </c>
      <c r="B60" s="32" t="s">
        <v>50</v>
      </c>
      <c r="C60" s="17">
        <v>-502655380.65615255</v>
      </c>
      <c r="D60" s="17">
        <v>-212964427.25935405</v>
      </c>
      <c r="E60" s="31"/>
      <c r="F60" s="17">
        <v>0</v>
      </c>
      <c r="G60" s="17">
        <v>0</v>
      </c>
      <c r="H60" s="17">
        <v>0</v>
      </c>
      <c r="I60" s="17">
        <v>-13090269.462030947</v>
      </c>
      <c r="J60" s="17">
        <v>0</v>
      </c>
      <c r="K60" s="17">
        <v>4804729.2592988312</v>
      </c>
      <c r="M60" s="17">
        <f t="shared" si="8"/>
        <v>-221249967.46208617</v>
      </c>
      <c r="O60" s="17">
        <v>-3008060.2081116438</v>
      </c>
      <c r="Q60" s="17">
        <f t="shared" si="9"/>
        <v>-224258027.67019781</v>
      </c>
    </row>
    <row r="61" spans="1:17" x14ac:dyDescent="0.2">
      <c r="A61" s="32">
        <v>53</v>
      </c>
      <c r="B61" s="32" t="s">
        <v>51</v>
      </c>
      <c r="C61" s="17">
        <v>-3634945473.9438443</v>
      </c>
      <c r="D61" s="17">
        <v>-1553478567.8260279</v>
      </c>
      <c r="E61" s="31"/>
      <c r="F61" s="17">
        <v>9058.2710483074188</v>
      </c>
      <c r="G61" s="17">
        <v>2875517.6099097729</v>
      </c>
      <c r="H61" s="17">
        <v>0</v>
      </c>
      <c r="I61" s="17">
        <v>0</v>
      </c>
      <c r="J61" s="17">
        <v>-197313832.94703484</v>
      </c>
      <c r="K61" s="17">
        <v>-56196893.926115274</v>
      </c>
      <c r="M61" s="17">
        <f t="shared" si="8"/>
        <v>-1804104718.8182199</v>
      </c>
      <c r="O61" s="17">
        <v>-38223.248692274094</v>
      </c>
      <c r="Q61" s="17">
        <f t="shared" si="9"/>
        <v>-1804142942.0669122</v>
      </c>
    </row>
    <row r="62" spans="1:17" x14ac:dyDescent="0.2">
      <c r="A62" s="32">
        <v>54</v>
      </c>
      <c r="B62" s="32" t="s">
        <v>52</v>
      </c>
      <c r="C62" s="17">
        <v>-2606988.4615384522</v>
      </c>
      <c r="D62" s="17">
        <v>-108792.51753461518</v>
      </c>
      <c r="E62" s="31"/>
      <c r="F62" s="17">
        <v>0</v>
      </c>
      <c r="G62" s="17">
        <v>0</v>
      </c>
      <c r="H62" s="17">
        <v>0</v>
      </c>
      <c r="I62" s="17">
        <v>0</v>
      </c>
      <c r="J62" s="17">
        <v>28051.254304615402</v>
      </c>
      <c r="K62" s="17">
        <v>0</v>
      </c>
      <c r="M62" s="17">
        <f t="shared" si="8"/>
        <v>-80741.263229999779</v>
      </c>
      <c r="O62" s="17">
        <v>0</v>
      </c>
      <c r="Q62" s="17">
        <f t="shared" si="9"/>
        <v>-80741.263229999779</v>
      </c>
    </row>
    <row r="63" spans="1:17" x14ac:dyDescent="0.2">
      <c r="A63" s="32">
        <v>55</v>
      </c>
      <c r="B63" s="32" t="s">
        <v>53</v>
      </c>
      <c r="C63" s="17">
        <v>-20902842.876153778</v>
      </c>
      <c r="D63" s="17">
        <v>-8237437.7077401374</v>
      </c>
      <c r="E63" s="31"/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-1687519.9521747585</v>
      </c>
      <c r="M63" s="17">
        <f t="shared" si="8"/>
        <v>-9924957.6599148959</v>
      </c>
      <c r="O63" s="17">
        <v>0</v>
      </c>
      <c r="Q63" s="17">
        <f t="shared" si="9"/>
        <v>-9924957.6599148959</v>
      </c>
    </row>
    <row r="64" spans="1:17" x14ac:dyDescent="0.2">
      <c r="A64" s="32">
        <v>56</v>
      </c>
      <c r="B64" s="32" t="s">
        <v>54</v>
      </c>
      <c r="C64" s="17">
        <v>0</v>
      </c>
      <c r="D64" s="17">
        <v>0</v>
      </c>
      <c r="E64" s="31"/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-15625767.562307693</v>
      </c>
      <c r="M64" s="17">
        <f t="shared" si="8"/>
        <v>-15625767.562307693</v>
      </c>
      <c r="O64" s="17">
        <v>0</v>
      </c>
      <c r="Q64" s="17">
        <f t="shared" si="9"/>
        <v>-15625767.562307693</v>
      </c>
    </row>
    <row r="65" spans="1:17" x14ac:dyDescent="0.2">
      <c r="A65" s="32">
        <v>57</v>
      </c>
      <c r="B65" s="32" t="s">
        <v>55</v>
      </c>
      <c r="C65" s="19">
        <v>-105083207.4684613</v>
      </c>
      <c r="D65" s="19">
        <v>-30517433.707391419</v>
      </c>
      <c r="E65" s="31"/>
      <c r="F65" s="19">
        <v>-23868.332977883518</v>
      </c>
      <c r="G65" s="19">
        <v>0</v>
      </c>
      <c r="H65" s="19">
        <v>0</v>
      </c>
      <c r="I65" s="19">
        <v>0</v>
      </c>
      <c r="J65" s="19">
        <v>47853.923076920211</v>
      </c>
      <c r="K65" s="19">
        <v>180401.20000000298</v>
      </c>
      <c r="M65" s="19">
        <f t="shared" si="8"/>
        <v>-30313046.917292379</v>
      </c>
      <c r="O65" s="19">
        <v>-2164.0159172043204</v>
      </c>
      <c r="Q65" s="19">
        <f t="shared" si="9"/>
        <v>-30315210.933209583</v>
      </c>
    </row>
    <row r="66" spans="1:17" x14ac:dyDescent="0.2">
      <c r="A66" s="32">
        <v>58</v>
      </c>
      <c r="B66" s="32"/>
      <c r="C66" s="17"/>
      <c r="D66" s="17"/>
      <c r="E66" s="31"/>
      <c r="F66" s="17"/>
      <c r="G66" s="17"/>
      <c r="H66" s="17"/>
      <c r="I66" s="17"/>
      <c r="J66" s="17"/>
      <c r="K66" s="17"/>
      <c r="M66" s="17"/>
      <c r="O66" s="17"/>
      <c r="Q66" s="17"/>
    </row>
    <row r="67" spans="1:17" x14ac:dyDescent="0.2">
      <c r="A67" s="32">
        <v>59</v>
      </c>
      <c r="B67" s="32" t="s">
        <v>56</v>
      </c>
      <c r="C67" s="20">
        <v>-11645539654.313066</v>
      </c>
      <c r="D67" s="20">
        <v>-4752766766.0416632</v>
      </c>
      <c r="E67" s="31"/>
      <c r="F67" s="20">
        <v>-14810.061929702759</v>
      </c>
      <c r="G67" s="20">
        <v>2875517.6099100113</v>
      </c>
      <c r="H67" s="20">
        <v>825058.48917865753</v>
      </c>
      <c r="I67" s="20">
        <v>-315212597.81403542</v>
      </c>
      <c r="J67" s="20">
        <v>-197237927.76965427</v>
      </c>
      <c r="K67" s="20">
        <v>-54677694.049032211</v>
      </c>
      <c r="M67" s="20">
        <f>SUM(D67:K67)</f>
        <v>-5316209219.6372261</v>
      </c>
      <c r="O67" s="20">
        <v>-19863772.396802902</v>
      </c>
      <c r="Q67" s="20">
        <f>+M67+O67</f>
        <v>-5336072992.034029</v>
      </c>
    </row>
    <row r="68" spans="1:17" x14ac:dyDescent="0.2">
      <c r="A68" s="32">
        <v>60</v>
      </c>
      <c r="B68" s="32"/>
      <c r="C68" s="17"/>
      <c r="D68" s="17"/>
      <c r="E68" s="31"/>
      <c r="F68" s="17"/>
      <c r="G68" s="17"/>
      <c r="H68" s="17"/>
      <c r="I68" s="17"/>
      <c r="J68" s="17"/>
      <c r="K68" s="17"/>
      <c r="M68" s="17"/>
      <c r="O68" s="17"/>
      <c r="Q68" s="17"/>
    </row>
    <row r="69" spans="1:17" ht="13.5" thickBot="1" x14ac:dyDescent="0.25">
      <c r="A69" s="32">
        <v>61</v>
      </c>
      <c r="B69" s="32" t="s">
        <v>57</v>
      </c>
      <c r="C69" s="21">
        <v>12920414493.818727</v>
      </c>
      <c r="D69" s="21">
        <v>5603719756.2124777</v>
      </c>
      <c r="E69" s="31"/>
      <c r="F69" s="21">
        <v>-437343.85092353821</v>
      </c>
      <c r="G69" s="21">
        <v>530694.28009128571</v>
      </c>
      <c r="H69" s="21">
        <v>338440.74234485626</v>
      </c>
      <c r="I69" s="21">
        <v>-315402194.69385529</v>
      </c>
      <c r="J69" s="21">
        <v>-196273867.67461109</v>
      </c>
      <c r="K69" s="21">
        <v>936852965.24341583</v>
      </c>
      <c r="M69" s="21">
        <f>SUM(D69:K69)</f>
        <v>6029328450.2589397</v>
      </c>
      <c r="O69" s="21">
        <v>-12073071.877000809</v>
      </c>
      <c r="Q69" s="21">
        <f>+M69+O69</f>
        <v>6017255378.3819389</v>
      </c>
    </row>
    <row r="70" spans="1:17" ht="13.5" thickTop="1" x14ac:dyDescent="0.2">
      <c r="A70" s="32">
        <v>62</v>
      </c>
      <c r="B70" s="32"/>
      <c r="C70" s="22"/>
      <c r="D70" s="22"/>
      <c r="E70" s="31"/>
      <c r="F70" s="22"/>
      <c r="G70" s="22"/>
      <c r="H70" s="22"/>
      <c r="I70" s="22"/>
      <c r="J70" s="22"/>
      <c r="K70" s="22"/>
      <c r="M70" s="22"/>
      <c r="O70" s="22"/>
      <c r="Q70" s="22"/>
    </row>
    <row r="71" spans="1:17" x14ac:dyDescent="0.2">
      <c r="A71" s="32">
        <v>63</v>
      </c>
      <c r="B71" s="32" t="s">
        <v>58</v>
      </c>
      <c r="C71" s="23">
        <v>7.2381997544576429E-2</v>
      </c>
      <c r="D71" s="23">
        <v>7.8534689613963607E-2</v>
      </c>
      <c r="E71" s="31"/>
      <c r="F71" s="23">
        <v>-7.3834263211761536E-3</v>
      </c>
      <c r="G71" s="23">
        <v>5.7343987152931597E-3</v>
      </c>
      <c r="H71" s="23">
        <v>5.92241096438198E-4</v>
      </c>
      <c r="I71" s="23">
        <v>-2.2554513930370113E-4</v>
      </c>
      <c r="J71" s="23">
        <v>1.9267719208689998E-3</v>
      </c>
      <c r="K71" s="23">
        <v>-9.847781772831285E-3</v>
      </c>
      <c r="M71" s="23">
        <f>SUM(D71:K71)</f>
        <v>6.9331348113252825E-2</v>
      </c>
      <c r="O71" s="23">
        <v>5.1981825507323165E-4</v>
      </c>
      <c r="Q71" s="23">
        <f>+M71+O71</f>
        <v>6.9851166368326056E-2</v>
      </c>
    </row>
    <row r="72" spans="1:17" x14ac:dyDescent="0.2">
      <c r="A72" s="32">
        <v>64</v>
      </c>
      <c r="B72" s="32"/>
      <c r="C72" s="23"/>
      <c r="D72" s="23"/>
      <c r="E72" s="31"/>
      <c r="F72" s="23"/>
      <c r="G72" s="23"/>
      <c r="H72" s="23"/>
      <c r="I72" s="23"/>
      <c r="J72" s="23"/>
      <c r="K72" s="23"/>
      <c r="M72" s="23"/>
      <c r="O72" s="23"/>
      <c r="Q72" s="23"/>
    </row>
    <row r="73" spans="1:17" x14ac:dyDescent="0.2">
      <c r="A73" s="32">
        <v>65</v>
      </c>
      <c r="B73" s="32" t="s">
        <v>59</v>
      </c>
      <c r="C73" s="23">
        <v>9.0734193528499721E-2</v>
      </c>
      <c r="D73" s="23">
        <v>0.10265755322267277</v>
      </c>
      <c r="E73" s="31"/>
      <c r="F73" s="23">
        <v>-1.4308411149134045E-2</v>
      </c>
      <c r="G73" s="23">
        <v>1.111274507827828E-2</v>
      </c>
      <c r="H73" s="23">
        <v>1.1477095779973551E-3</v>
      </c>
      <c r="I73" s="23">
        <v>-4.3708604182725319E-4</v>
      </c>
      <c r="J73" s="23">
        <v>3.7339093850412702E-3</v>
      </c>
      <c r="K73" s="23">
        <v>-1.9084108702824079E-2</v>
      </c>
      <c r="M73" s="23">
        <f>SUM(D73:K73)</f>
        <v>8.4822311370204295E-2</v>
      </c>
      <c r="O73" s="23">
        <v>1.8838439699334908E-3</v>
      </c>
      <c r="Q73" s="23">
        <f>+M73+O73</f>
        <v>8.6706155340137786E-2</v>
      </c>
    </row>
    <row r="74" spans="1:17" x14ac:dyDescent="0.2">
      <c r="A74" s="32">
        <v>66</v>
      </c>
      <c r="B74" s="32"/>
      <c r="C74" s="32"/>
      <c r="D74" s="22"/>
      <c r="E74" s="31"/>
      <c r="F74" s="22"/>
      <c r="G74" s="22"/>
      <c r="H74" s="22"/>
      <c r="I74" s="22"/>
      <c r="J74" s="22"/>
      <c r="K74" s="22"/>
      <c r="M74" s="22"/>
      <c r="O74" s="22"/>
      <c r="Q74" s="22"/>
    </row>
    <row r="75" spans="1:17" x14ac:dyDescent="0.2">
      <c r="A75" s="32">
        <v>67</v>
      </c>
      <c r="B75" s="32" t="s">
        <v>60</v>
      </c>
      <c r="C75" s="32"/>
      <c r="D75" s="22"/>
      <c r="E75" s="31"/>
      <c r="F75" s="22"/>
      <c r="G75" s="22"/>
      <c r="H75" s="22"/>
      <c r="I75" s="22"/>
      <c r="J75" s="22"/>
      <c r="K75" s="22"/>
      <c r="M75" s="22"/>
      <c r="O75" s="22"/>
      <c r="Q75" s="22"/>
    </row>
    <row r="76" spans="1:17" x14ac:dyDescent="0.2">
      <c r="A76" s="32">
        <v>68</v>
      </c>
      <c r="B76" s="32" t="s">
        <v>61</v>
      </c>
      <c r="C76" s="32"/>
      <c r="D76" s="17">
        <v>579772545.49752676</v>
      </c>
      <c r="E76" s="31"/>
      <c r="F76" s="17">
        <v>-66723925.812202573</v>
      </c>
      <c r="G76" s="17">
        <v>51841467.530079365</v>
      </c>
      <c r="H76" s="17">
        <v>5385660.2763653994</v>
      </c>
      <c r="I76" s="17">
        <v>-36376407.702955425</v>
      </c>
      <c r="J76" s="17">
        <v>-6686910.3589092493</v>
      </c>
      <c r="K76" s="17">
        <v>9217433.6418253183</v>
      </c>
      <c r="M76" s="17">
        <f>SUM(D76:K76)</f>
        <v>536429863.0717296</v>
      </c>
      <c r="O76" s="17">
        <v>4995399.1399549842</v>
      </c>
      <c r="Q76" s="17">
        <f>+M76+O76</f>
        <v>541425262.21168458</v>
      </c>
    </row>
    <row r="77" spans="1:17" x14ac:dyDescent="0.2">
      <c r="A77" s="32">
        <v>69</v>
      </c>
      <c r="B77" s="32" t="s">
        <v>62</v>
      </c>
      <c r="C77" s="32"/>
      <c r="D77" s="17"/>
      <c r="E77" s="31"/>
      <c r="F77" s="17"/>
      <c r="G77" s="17"/>
      <c r="H77" s="17"/>
      <c r="I77" s="17"/>
      <c r="J77" s="17"/>
      <c r="K77" s="17"/>
      <c r="M77" s="17"/>
      <c r="O77" s="17"/>
      <c r="Q77" s="17"/>
    </row>
    <row r="78" spans="1:17" x14ac:dyDescent="0.2">
      <c r="A78" s="32">
        <v>70</v>
      </c>
      <c r="B78" s="32" t="s">
        <v>63</v>
      </c>
      <c r="C78" s="32"/>
      <c r="D78" s="17">
        <v>-25234835.371303104</v>
      </c>
      <c r="E78" s="31"/>
      <c r="F78" s="17">
        <v>0</v>
      </c>
      <c r="G78" s="17">
        <v>0</v>
      </c>
      <c r="H78" s="17">
        <v>0</v>
      </c>
      <c r="I78" s="17">
        <v>0</v>
      </c>
      <c r="J78" s="17">
        <v>3060453.5794667788</v>
      </c>
      <c r="K78" s="17">
        <v>0</v>
      </c>
      <c r="M78" s="17">
        <f>SUM(D78:K78)</f>
        <v>-22174381.791836325</v>
      </c>
      <c r="O78" s="17">
        <v>-9212.6299305073917</v>
      </c>
      <c r="Q78" s="17">
        <f t="shared" ref="Q78:Q82" si="10">+M78+O78</f>
        <v>-22183594.421766832</v>
      </c>
    </row>
    <row r="79" spans="1:17" x14ac:dyDescent="0.2">
      <c r="A79" s="32">
        <v>71</v>
      </c>
      <c r="B79" s="32" t="s">
        <v>64</v>
      </c>
      <c r="C79" s="32"/>
      <c r="D79" s="17">
        <v>143178033.27832267</v>
      </c>
      <c r="E79" s="31"/>
      <c r="F79" s="17">
        <v>-11174.369020193815</v>
      </c>
      <c r="G79" s="17">
        <v>13559.5223531425</v>
      </c>
      <c r="H79" s="17">
        <v>8647.3417619764805</v>
      </c>
      <c r="I79" s="17">
        <v>-8058694.5622803867</v>
      </c>
      <c r="J79" s="17">
        <v>-5014902.1685864329</v>
      </c>
      <c r="K79" s="17">
        <v>23937093.728823394</v>
      </c>
      <c r="M79" s="17">
        <f>SUM(D79:K79)</f>
        <v>154052562.77137417</v>
      </c>
      <c r="O79" s="17">
        <v>-2122159.6519631743</v>
      </c>
      <c r="Q79" s="17">
        <f t="shared" si="10"/>
        <v>151930403.11941099</v>
      </c>
    </row>
    <row r="80" spans="1:17" x14ac:dyDescent="0.2">
      <c r="A80" s="32">
        <v>72</v>
      </c>
      <c r="B80" s="32" t="s">
        <v>65</v>
      </c>
      <c r="C80" s="32"/>
      <c r="D80" s="17">
        <v>343149373.00879884</v>
      </c>
      <c r="E80" s="31"/>
      <c r="F80" s="17">
        <v>0</v>
      </c>
      <c r="G80" s="17">
        <v>-145596.87855398655</v>
      </c>
      <c r="H80" s="17">
        <v>0</v>
      </c>
      <c r="I80" s="17">
        <v>0</v>
      </c>
      <c r="J80" s="17">
        <v>18223651.25309962</v>
      </c>
      <c r="K80" s="17">
        <v>-10456404.137139976</v>
      </c>
      <c r="M80" s="17">
        <f>SUM(D80:K80)</f>
        <v>350771023.2462045</v>
      </c>
      <c r="O80" s="17">
        <v>-98577.277778923512</v>
      </c>
      <c r="Q80" s="17">
        <f t="shared" si="10"/>
        <v>350672445.96842557</v>
      </c>
    </row>
    <row r="81" spans="1:17" x14ac:dyDescent="0.2">
      <c r="A81" s="32">
        <v>73</v>
      </c>
      <c r="B81" s="32" t="s">
        <v>66</v>
      </c>
      <c r="C81" s="32"/>
      <c r="D81" s="19">
        <v>653675878.29352701</v>
      </c>
      <c r="E81" s="31"/>
      <c r="F81" s="19">
        <v>23655.432044267654</v>
      </c>
      <c r="G81" s="19">
        <v>-6455483.3257442713</v>
      </c>
      <c r="H81" s="19">
        <v>0</v>
      </c>
      <c r="I81" s="19">
        <v>0</v>
      </c>
      <c r="J81" s="19">
        <v>-128725361.84885049</v>
      </c>
      <c r="K81" s="19">
        <v>-6405.1098592281342</v>
      </c>
      <c r="M81" s="19">
        <f>SUM(D81:K81)</f>
        <v>518512283.44111729</v>
      </c>
      <c r="O81" s="19">
        <v>-743964.05313020945</v>
      </c>
      <c r="Q81" s="19">
        <f t="shared" si="10"/>
        <v>517768319.38798708</v>
      </c>
    </row>
    <row r="82" spans="1:17" x14ac:dyDescent="0.2">
      <c r="A82" s="32">
        <v>74</v>
      </c>
      <c r="B82" s="32" t="s">
        <v>67</v>
      </c>
      <c r="C82" s="32"/>
      <c r="D82" s="17">
        <v>151302842.30577898</v>
      </c>
      <c r="E82" s="31"/>
      <c r="F82" s="17">
        <v>-66736406.875226617</v>
      </c>
      <c r="G82" s="17">
        <v>58137794.454916477</v>
      </c>
      <c r="H82" s="17">
        <v>5377012.9346034527</v>
      </c>
      <c r="I82" s="17">
        <v>-28317713.140674949</v>
      </c>
      <c r="J82" s="17">
        <v>142216551.33216047</v>
      </c>
      <c r="K82" s="17">
        <v>-25169659.114278793</v>
      </c>
      <c r="M82" s="17">
        <f>SUM(D82:K82)</f>
        <v>236810421.89727902</v>
      </c>
      <c r="O82" s="17">
        <v>7772158.1972005367</v>
      </c>
      <c r="Q82" s="17">
        <f t="shared" si="10"/>
        <v>244582580.09447956</v>
      </c>
    </row>
    <row r="83" spans="1:17" x14ac:dyDescent="0.2">
      <c r="A83" s="32">
        <v>75</v>
      </c>
      <c r="B83" s="32"/>
      <c r="C83" s="32"/>
      <c r="D83" s="17"/>
      <c r="E83" s="31"/>
      <c r="F83" s="17"/>
      <c r="G83" s="17"/>
      <c r="H83" s="17"/>
      <c r="I83" s="17"/>
      <c r="J83" s="17"/>
      <c r="K83" s="17"/>
      <c r="M83" s="17"/>
      <c r="O83" s="17"/>
      <c r="Q83" s="17"/>
    </row>
    <row r="84" spans="1:17" x14ac:dyDescent="0.2">
      <c r="A84" s="32">
        <v>76</v>
      </c>
      <c r="B84" s="32" t="s">
        <v>68</v>
      </c>
      <c r="C84" s="32"/>
      <c r="D84" s="19">
        <v>6869149.0406823605</v>
      </c>
      <c r="E84" s="31"/>
      <c r="F84" s="19">
        <v>-3029832.872135283</v>
      </c>
      <c r="G84" s="19">
        <v>2639455.8682531971</v>
      </c>
      <c r="H84" s="19">
        <v>244116.38723101374</v>
      </c>
      <c r="I84" s="19">
        <v>-1285624.1765866484</v>
      </c>
      <c r="J84" s="19">
        <v>6456631.4304800769</v>
      </c>
      <c r="K84" s="19">
        <v>-1142702.5237882622</v>
      </c>
      <c r="M84" s="19">
        <f>SUM(D84:K84)</f>
        <v>10751193.154136455</v>
      </c>
      <c r="O84" s="19">
        <v>352855.98215295561</v>
      </c>
      <c r="Q84" s="19">
        <f>+M84+O84</f>
        <v>11104049.13628941</v>
      </c>
    </row>
    <row r="85" spans="1:17" ht="13.5" thickBot="1" x14ac:dyDescent="0.25">
      <c r="A85" s="32">
        <v>77</v>
      </c>
      <c r="B85" s="32" t="s">
        <v>69</v>
      </c>
      <c r="C85" s="32"/>
      <c r="D85" s="24">
        <v>144433693.2650966</v>
      </c>
      <c r="E85" s="31"/>
      <c r="F85" s="24">
        <v>-63706574.00309132</v>
      </c>
      <c r="G85" s="24">
        <v>55498338.586663291</v>
      </c>
      <c r="H85" s="24">
        <v>5132896.5473724306</v>
      </c>
      <c r="I85" s="24">
        <v>-27032088.964088306</v>
      </c>
      <c r="J85" s="24">
        <v>135759919.90168041</v>
      </c>
      <c r="K85" s="24">
        <v>-24026956.59049052</v>
      </c>
      <c r="M85" s="24">
        <f>SUM(D85:K85)</f>
        <v>226059228.7431426</v>
      </c>
      <c r="O85" s="24">
        <v>7419302.2150475681</v>
      </c>
      <c r="Q85" s="24">
        <f>+M85+O85</f>
        <v>233478530.95819017</v>
      </c>
    </row>
    <row r="86" spans="1:17" ht="13.5" thickTop="1" x14ac:dyDescent="0.2">
      <c r="A86" s="32">
        <v>78</v>
      </c>
      <c r="B86" s="32"/>
      <c r="C86" s="32"/>
      <c r="D86" s="17"/>
      <c r="E86" s="31"/>
      <c r="F86" s="17"/>
      <c r="G86" s="17"/>
      <c r="H86" s="17"/>
      <c r="I86" s="17"/>
      <c r="J86" s="17"/>
      <c r="K86" s="17"/>
      <c r="M86" s="17"/>
      <c r="O86" s="17"/>
      <c r="Q86" s="17"/>
    </row>
    <row r="87" spans="1:17" ht="13.5" thickBot="1" x14ac:dyDescent="0.25">
      <c r="A87" s="32">
        <v>79</v>
      </c>
      <c r="B87" s="35" t="s">
        <v>70</v>
      </c>
      <c r="C87" s="35"/>
      <c r="D87" s="21">
        <v>21573999.33647088</v>
      </c>
      <c r="E87" s="31"/>
      <c r="F87" s="21">
        <v>-22297300.901081916</v>
      </c>
      <c r="G87" s="21">
        <v>19424418.505332064</v>
      </c>
      <c r="H87" s="21">
        <v>1796513.7915804759</v>
      </c>
      <c r="I87" s="21">
        <v>-9461231.137430951</v>
      </c>
      <c r="J87" s="21">
        <v>45646783.451166376</v>
      </c>
      <c r="K87" s="21">
        <v>-8409434.8066717237</v>
      </c>
      <c r="M87" s="21">
        <f>SUM(D87:K87)</f>
        <v>48273748.239365205</v>
      </c>
      <c r="O87" s="21">
        <v>2596630.8742976785</v>
      </c>
      <c r="Q87" s="21">
        <f>+M87+O87</f>
        <v>50870379.113662884</v>
      </c>
    </row>
    <row r="88" spans="1:17" ht="13.5" thickTop="1" x14ac:dyDescent="0.2">
      <c r="D88" s="36"/>
      <c r="E88" s="31"/>
      <c r="F88" s="36"/>
      <c r="G88" s="36"/>
      <c r="H88" s="36"/>
      <c r="I88" s="36"/>
      <c r="J88" s="36"/>
      <c r="K88" s="36"/>
      <c r="M88" s="36"/>
      <c r="O88" s="36"/>
      <c r="Q88" s="36"/>
    </row>
    <row r="89" spans="1:17" ht="22.5" x14ac:dyDescent="0.2">
      <c r="A89" s="5"/>
      <c r="B89" s="37" t="s">
        <v>87</v>
      </c>
      <c r="C89" s="47"/>
      <c r="D89" s="17">
        <v>-12408966.508875951</v>
      </c>
      <c r="E89" s="31"/>
      <c r="F89" s="17">
        <v>66809428.208659708</v>
      </c>
      <c r="G89" s="17">
        <v>-51887798.739346333</v>
      </c>
      <c r="H89" s="17">
        <v>-5359284.5124968421</v>
      </c>
      <c r="I89" s="17">
        <v>2086389.4123583511</v>
      </c>
      <c r="J89" s="17">
        <v>-15815973.410627527</v>
      </c>
      <c r="K89" s="17">
        <v>92828306.738838121</v>
      </c>
      <c r="M89" s="6">
        <f>SUM(D89:K89)</f>
        <v>76252101.188509524</v>
      </c>
      <c r="O89" s="17">
        <v>-9822865.2619913369</v>
      </c>
      <c r="Q89" s="6">
        <f>+M89+O89</f>
        <v>66429235.926518187</v>
      </c>
    </row>
    <row r="90" spans="1:17" x14ac:dyDescent="0.2">
      <c r="E90" s="31"/>
      <c r="M90" s="26"/>
      <c r="Q90" s="26"/>
    </row>
    <row r="91" spans="1:17" x14ac:dyDescent="0.2">
      <c r="D91" s="33"/>
      <c r="E91" s="31"/>
      <c r="F91" s="38"/>
      <c r="G91" s="33"/>
      <c r="H91" s="33"/>
      <c r="I91" s="33"/>
      <c r="J91" s="33"/>
      <c r="K91" s="33"/>
      <c r="M91" s="11"/>
      <c r="O91" s="33"/>
      <c r="Q91" s="11"/>
    </row>
    <row r="92" spans="1:17" ht="13.5" customHeight="1" x14ac:dyDescent="0.2">
      <c r="E92" s="31"/>
      <c r="F92" s="34"/>
      <c r="G92" s="34"/>
      <c r="H92" s="34"/>
      <c r="I92" s="34"/>
      <c r="J92" s="34"/>
      <c r="K92" s="34"/>
      <c r="M92" s="16" t="s">
        <v>89</v>
      </c>
      <c r="O92" s="34"/>
      <c r="Q92" s="16" t="s">
        <v>89</v>
      </c>
    </row>
    <row r="93" spans="1:17" x14ac:dyDescent="0.2">
      <c r="E93" s="31"/>
      <c r="M93" s="26"/>
      <c r="Q93" s="26"/>
    </row>
    <row r="94" spans="1:17" x14ac:dyDescent="0.2">
      <c r="M94" s="26"/>
      <c r="Q94" s="26"/>
    </row>
    <row r="95" spans="1:17" x14ac:dyDescent="0.2">
      <c r="M95" s="26"/>
      <c r="Q95" s="26"/>
    </row>
  </sheetData>
  <mergeCells count="1">
    <mergeCell ref="C6:D6"/>
  </mergeCells>
  <phoneticPr fontId="4" type="noConversion"/>
  <pageMargins left="1" right="0" top="1" bottom="0.11" header="0.5" footer="0.5"/>
  <pageSetup scale="50" fitToWidth="2" orientation="portrait" r:id="rId1"/>
  <headerFooter alignWithMargins="0">
    <oddHeader xml:space="preserve">&amp;R
</oddHeader>
  </headerFooter>
  <colBreaks count="1" manualBreakCount="1">
    <brk id="9" max="91" man="1"/>
  </colBreaks>
  <ignoredErrors>
    <ignoredError sqref="M10:M11 M12:M19 M20:M41 M44:M69 M71:M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</vt:lpstr>
      <vt:lpstr>Pages 2 &amp; 3</vt:lpstr>
      <vt:lpstr>'Page 1'!Print_Area</vt:lpstr>
      <vt:lpstr>'Pages 2 &amp; 3'!Print_Area</vt:lpstr>
      <vt:lpstr>'Pages 2 &amp;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2014-06-02T15:24:26Z</dcterms:created>
  <dcterms:modified xsi:type="dcterms:W3CDTF">2014-06-04T18:39:45Z</dcterms:modified>
</cp:coreProperties>
</file>