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645"/>
  </bookViews>
  <sheets>
    <sheet name="Page 12.23" sheetId="1" r:id="rId1"/>
    <sheet name="Page 12.23.1" sheetId="3" r:id="rId2"/>
  </sheets>
  <calcPr calcId="152511" calcMode="manual" iterate="1"/>
</workbook>
</file>

<file path=xl/calcChain.xml><?xml version="1.0" encoding="utf-8"?>
<calcChain xmlns="http://schemas.openxmlformats.org/spreadsheetml/2006/main">
  <c r="D19" i="3" l="1"/>
  <c r="D24" i="3" s="1"/>
  <c r="F24" i="3" l="1"/>
  <c r="D18" i="3" l="1"/>
  <c r="F12" i="3"/>
  <c r="F11" i="3"/>
  <c r="D13" i="3"/>
  <c r="I25" i="1"/>
  <c r="I24" i="1"/>
  <c r="I23" i="1"/>
  <c r="I22" i="1"/>
  <c r="F13" i="3" l="1"/>
  <c r="F10" i="1" s="1"/>
  <c r="I10" i="1" s="1"/>
  <c r="D23" i="3"/>
  <c r="D20" i="3"/>
  <c r="F18" i="1" s="1"/>
  <c r="I18" i="1" s="1"/>
  <c r="F23" i="3" l="1"/>
  <c r="F25" i="3" s="1"/>
  <c r="F14" i="1" s="1"/>
  <c r="I14" i="1" s="1"/>
  <c r="D25" i="3"/>
</calcChain>
</file>

<file path=xl/sharedStrings.xml><?xml version="1.0" encoding="utf-8"?>
<sst xmlns="http://schemas.openxmlformats.org/spreadsheetml/2006/main" count="62" uniqueCount="47">
  <si>
    <t>PAGE</t>
  </si>
  <si>
    <t>INCREMENTAL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</si>
  <si>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</si>
  <si>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</si>
  <si>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</si>
  <si>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</si>
  <si>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</si>
  <si>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</si>
  <si>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</si>
  <si>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</si>
  <si>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</si>
  <si>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SG</t>
  </si>
  <si>
    <t>Adjustment to Reserve:</t>
  </si>
  <si>
    <t>Depreciation Reserve</t>
  </si>
  <si>
    <t>Adjustment to Expense:</t>
  </si>
  <si>
    <t>Depreciation Expense</t>
  </si>
  <si>
    <t>Adjustment to Tax:</t>
  </si>
  <si>
    <t>SCHMAT</t>
  </si>
  <si>
    <t>SCHMDT</t>
  </si>
  <si>
    <t>Description of Adjustment:</t>
  </si>
  <si>
    <t>Casper Outer Loop</t>
  </si>
  <si>
    <t>Transmission  Plant</t>
  </si>
  <si>
    <t>12.23.1</t>
  </si>
  <si>
    <t>108TP</t>
  </si>
  <si>
    <t>403TP</t>
  </si>
  <si>
    <t>Adjustment Detail:</t>
  </si>
  <si>
    <t>Project as Filed</t>
  </si>
  <si>
    <t>Revised Forecast</t>
  </si>
  <si>
    <t>Incremental EPIS Adjustment</t>
  </si>
  <si>
    <t>June 2015</t>
  </si>
  <si>
    <t>13-month</t>
  </si>
  <si>
    <t>Average</t>
  </si>
  <si>
    <t>Ref 12.23</t>
  </si>
  <si>
    <t>Depreciation Rate</t>
  </si>
  <si>
    <t>Depreciation as Filed</t>
  </si>
  <si>
    <t>Revised Depreciation</t>
  </si>
  <si>
    <t>Incremental Depreciation Adjustment</t>
  </si>
  <si>
    <t>Accum Depr Reserve as Filed</t>
  </si>
  <si>
    <t>Revised Accum Depr Reserve</t>
  </si>
  <si>
    <t>Rocky Mountain Power</t>
  </si>
  <si>
    <t>Utah General Rate Case - June 2015</t>
  </si>
  <si>
    <t>UTAH</t>
  </si>
  <si>
    <t>Schedule M Addition</t>
  </si>
  <si>
    <t>Schedule M Deduction</t>
  </si>
  <si>
    <t>Deferred Tax Expense</t>
  </si>
  <si>
    <t>Deferred Tax Balance</t>
  </si>
  <si>
    <t>Revise Casper Outer 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</si>
</sst>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d\-mmm;@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0" fontId="3" fillId="0" borderId="0" xfId="0" applyFont="1" applyFill="1"/>
    <xf numFmtId="4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Protection="1">
      <protection locked="0"/>
    </xf>
    <xf numFmtId="0" fontId="2" fillId="0" borderId="0" xfId="5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4" applyFont="1" applyFill="1" applyBorder="1"/>
    <xf numFmtId="0" fontId="2" fillId="0" borderId="0" xfId="0" quotePrefix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2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41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1" applyNumberFormat="1" applyFont="1" applyFill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1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1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4" fontId="2" fillId="0" borderId="8" xfId="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164" fontId="2" fillId="0" borderId="9" xfId="1" applyNumberFormat="1" applyFont="1" applyFill="1" applyBorder="1" applyAlignment="1" applyProtection="1">
      <alignment horizontal="center"/>
      <protection locked="0"/>
    </xf>
    <xf numFmtId="41" fontId="2" fillId="0" borderId="9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protection locked="0"/>
    </xf>
    <xf numFmtId="41" fontId="2" fillId="0" borderId="9" xfId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66" fontId="3" fillId="0" borderId="9" xfId="1" quotePrefix="1" applyNumberFormat="1" applyFont="1" applyFill="1" applyBorder="1" applyAlignment="1" applyProtection="1">
      <alignment horizontal="center"/>
      <protection locked="0"/>
    </xf>
    <xf numFmtId="0" fontId="2" fillId="0" borderId="9" xfId="4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</cellXfs>
  <cellStyles count="6">
    <cellStyle name="Comma" xfId="1" builtinId="3"/>
    <cellStyle name="Comma [0]" xfId="2" builtinId="6"/>
    <cellStyle name="Normal" xfId="0" builtinId="0"/>
    <cellStyle name="Normal_Adjustment Template" xfId="5"/>
    <cellStyle name="Normal_Copy of File50007" xfId="4"/>
    <cellStyle name="Percent" xfId="3" builtinId="5"/>
  </cellStyles>
  <dxfs count="3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142875</xdr:rowOff>
    </xdr:from>
    <xdr:to>
      <xdr:col>9</xdr:col>
      <xdr:colOff>116681</xdr:colOff>
      <xdr:row>67</xdr:row>
      <xdr:rowOff>40482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71450" y="9534525"/>
          <a:ext cx="7565231" cy="13549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revises the Casper Outer Loop project amounts as discussed by Mr. Doug Bennion in his rebuttal testimony.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F32" sqref="F32"/>
    </sheetView>
  </sheetViews>
  <sheetFormatPr defaultRowHeight="12.75" x14ac:dyDescent="0.2"/>
  <cols>
    <col min="1" max="1" width="2.5703125" customWidth="1"/>
    <col min="2" max="2" width="6.7109375" customWidth="1"/>
    <col min="3" max="3" width="36.140625" customWidth="1"/>
    <col min="4" max="4" width="10.140625" customWidth="1"/>
    <col min="5" max="5" width="5.5703125" customWidth="1"/>
    <col min="6" max="6" width="17.42578125" customWidth="1"/>
    <col min="7" max="7" width="8.85546875" customWidth="1"/>
    <col min="8" max="8" width="11" customWidth="1"/>
    <col min="9" max="9" width="15.85546875" customWidth="1"/>
    <col min="10" max="10" width="10" customWidth="1"/>
  </cols>
  <sheetData>
    <row r="1" spans="1:10" ht="12" customHeight="1" x14ac:dyDescent="0.2">
      <c r="A1" s="1"/>
      <c r="B1" s="1"/>
      <c r="C1" s="1"/>
      <c r="D1" s="2"/>
      <c r="E1" s="2"/>
      <c r="F1" s="3"/>
      <c r="G1" s="2"/>
      <c r="H1" s="2"/>
      <c r="I1" s="4"/>
      <c r="J1" s="5"/>
    </row>
    <row r="2" spans="1:10" x14ac:dyDescent="0.2">
      <c r="A2" s="1"/>
      <c r="B2" s="6" t="s">
        <v>39</v>
      </c>
      <c r="C2" s="7"/>
      <c r="D2" s="8"/>
      <c r="E2" s="8"/>
      <c r="F2" s="9"/>
      <c r="G2" s="8"/>
      <c r="H2" s="8"/>
      <c r="I2" s="10" t="s">
        <v>0</v>
      </c>
      <c r="J2" s="11">
        <v>12.23</v>
      </c>
    </row>
    <row r="3" spans="1:10" x14ac:dyDescent="0.2">
      <c r="A3" s="1"/>
      <c r="B3" s="6" t="s">
        <v>40</v>
      </c>
      <c r="C3" s="7"/>
      <c r="D3" s="8"/>
      <c r="E3" s="8"/>
      <c r="F3" s="9"/>
      <c r="G3" s="8"/>
      <c r="H3" s="8"/>
      <c r="I3" s="12"/>
      <c r="J3" s="13"/>
    </row>
    <row r="4" spans="1:10" x14ac:dyDescent="0.2">
      <c r="A4" s="1"/>
      <c r="B4" s="14" t="s">
        <v>20</v>
      </c>
      <c r="C4" s="7"/>
      <c r="D4" s="8"/>
      <c r="E4" s="8"/>
      <c r="F4" s="9"/>
      <c r="G4" s="8"/>
      <c r="H4" s="8"/>
      <c r="I4" s="12"/>
      <c r="J4" s="13"/>
    </row>
    <row r="5" spans="1:10" x14ac:dyDescent="0.2">
      <c r="A5" s="1"/>
      <c r="B5" s="7"/>
      <c r="C5" s="7"/>
      <c r="D5" s="8"/>
      <c r="E5" s="8"/>
      <c r="F5" s="9"/>
      <c r="G5" s="8"/>
      <c r="H5" s="8"/>
      <c r="I5" s="12"/>
      <c r="J5" s="13"/>
    </row>
    <row r="6" spans="1:10" x14ac:dyDescent="0.2">
      <c r="A6" s="1"/>
      <c r="B6" s="7"/>
      <c r="C6" s="7"/>
      <c r="D6" s="8"/>
      <c r="E6" s="8"/>
      <c r="F6" s="15" t="s">
        <v>1</v>
      </c>
      <c r="G6" s="8"/>
      <c r="H6" s="8"/>
      <c r="I6" s="12"/>
      <c r="J6" s="13"/>
    </row>
    <row r="7" spans="1:10" x14ac:dyDescent="0.2">
      <c r="A7" s="1"/>
      <c r="B7" s="7"/>
      <c r="C7" s="7"/>
      <c r="D7" s="8"/>
      <c r="E7" s="8"/>
      <c r="F7" s="15" t="s">
        <v>2</v>
      </c>
      <c r="G7" s="8"/>
      <c r="H7" s="8"/>
      <c r="I7" s="16" t="s">
        <v>41</v>
      </c>
      <c r="J7" s="8"/>
    </row>
    <row r="8" spans="1:10" x14ac:dyDescent="0.2">
      <c r="A8" s="1"/>
      <c r="B8" s="7"/>
      <c r="C8" s="7"/>
      <c r="D8" s="17" t="s">
        <v>3</v>
      </c>
      <c r="E8" s="17" t="s">
        <v>4</v>
      </c>
      <c r="F8" s="18" t="s">
        <v>5</v>
      </c>
      <c r="G8" s="17" t="s">
        <v>6</v>
      </c>
      <c r="H8" s="19" t="s">
        <v>7</v>
      </c>
      <c r="I8" s="20" t="s">
        <v>8</v>
      </c>
      <c r="J8" s="17" t="s">
        <v>9</v>
      </c>
    </row>
    <row r="9" spans="1:10" x14ac:dyDescent="0.2">
      <c r="A9" s="21"/>
      <c r="B9" s="22" t="s">
        <v>10</v>
      </c>
      <c r="C9" s="21"/>
      <c r="D9" s="23"/>
      <c r="E9" s="23"/>
      <c r="F9" s="24"/>
      <c r="G9" s="23"/>
      <c r="H9" s="23"/>
      <c r="I9" s="25"/>
      <c r="J9" s="26"/>
    </row>
    <row r="10" spans="1:10" x14ac:dyDescent="0.2">
      <c r="A10" s="21"/>
      <c r="B10" s="27" t="s">
        <v>21</v>
      </c>
      <c r="C10" s="28"/>
      <c r="D10" s="29">
        <v>355</v>
      </c>
      <c r="E10" s="30">
        <v>3</v>
      </c>
      <c r="F10" s="31">
        <f>'Page 12.23.1'!F13</f>
        <v>-128001.30769230769</v>
      </c>
      <c r="G10" s="32" t="s">
        <v>11</v>
      </c>
      <c r="H10" s="33">
        <v>0.4262831716003761</v>
      </c>
      <c r="I10" s="31">
        <f t="shared" ref="I10" si="0">F10*H10</f>
        <v>-54564.803412072542</v>
      </c>
      <c r="J10" s="40" t="s">
        <v>22</v>
      </c>
    </row>
    <row r="11" spans="1:10" x14ac:dyDescent="0.2">
      <c r="A11" s="21"/>
      <c r="B11" s="21"/>
      <c r="C11" s="21"/>
      <c r="D11" s="23"/>
      <c r="E11" s="23"/>
      <c r="F11" s="34"/>
      <c r="G11" s="35"/>
      <c r="H11" s="33"/>
      <c r="I11" s="31"/>
      <c r="J11" s="36"/>
    </row>
    <row r="12" spans="1:10" x14ac:dyDescent="0.2">
      <c r="A12" s="21"/>
      <c r="B12" s="21"/>
      <c r="C12" s="21"/>
      <c r="D12" s="23"/>
      <c r="E12" s="23"/>
      <c r="F12" s="34"/>
      <c r="G12" s="35"/>
      <c r="H12" s="33"/>
      <c r="I12" s="31"/>
      <c r="J12" s="36"/>
    </row>
    <row r="13" spans="1:10" x14ac:dyDescent="0.2">
      <c r="A13" s="21"/>
      <c r="B13" s="22" t="s">
        <v>12</v>
      </c>
      <c r="C13" s="21"/>
      <c r="D13" s="23"/>
      <c r="E13" s="23"/>
      <c r="F13" s="24"/>
      <c r="G13" s="23"/>
      <c r="H13" s="23"/>
      <c r="I13" s="25"/>
      <c r="J13" s="26"/>
    </row>
    <row r="14" spans="1:10" x14ac:dyDescent="0.2">
      <c r="A14" s="21"/>
      <c r="B14" s="27" t="s">
        <v>13</v>
      </c>
      <c r="C14" s="28"/>
      <c r="D14" s="29" t="s">
        <v>23</v>
      </c>
      <c r="E14" s="30">
        <v>3</v>
      </c>
      <c r="F14" s="31">
        <f>'Page 12.23.1'!F25</f>
        <v>92.872353490069315</v>
      </c>
      <c r="G14" s="32" t="s">
        <v>11</v>
      </c>
      <c r="H14" s="33">
        <v>0.4262831716003761</v>
      </c>
      <c r="I14" s="31">
        <f t="shared" ref="I14" si="1">F14*H14</f>
        <v>39.589921399738003</v>
      </c>
      <c r="J14" s="40" t="s">
        <v>22</v>
      </c>
    </row>
    <row r="15" spans="1:10" x14ac:dyDescent="0.2">
      <c r="A15" s="21"/>
      <c r="B15" s="37"/>
      <c r="C15" s="21"/>
      <c r="D15" s="38"/>
      <c r="E15" s="23"/>
      <c r="F15" s="34"/>
      <c r="G15" s="35"/>
      <c r="H15" s="33"/>
      <c r="I15" s="34"/>
      <c r="J15" s="36"/>
    </row>
    <row r="16" spans="1:10" x14ac:dyDescent="0.2">
      <c r="A16" s="21"/>
      <c r="B16" s="21"/>
      <c r="C16" s="21"/>
      <c r="D16" s="38"/>
      <c r="E16" s="23"/>
      <c r="F16" s="34"/>
      <c r="G16" s="35"/>
      <c r="H16" s="33"/>
      <c r="I16" s="31"/>
      <c r="J16" s="36"/>
    </row>
    <row r="17" spans="1:10" x14ac:dyDescent="0.2">
      <c r="A17" s="21"/>
      <c r="B17" s="22" t="s">
        <v>14</v>
      </c>
      <c r="C17" s="21"/>
      <c r="D17" s="23"/>
      <c r="E17" s="23"/>
      <c r="F17" s="24"/>
      <c r="G17" s="23"/>
      <c r="H17" s="23"/>
      <c r="I17" s="25"/>
      <c r="J17" s="26"/>
    </row>
    <row r="18" spans="1:10" x14ac:dyDescent="0.2">
      <c r="A18" s="21"/>
      <c r="B18" s="27" t="s">
        <v>15</v>
      </c>
      <c r="C18" s="28"/>
      <c r="D18" s="29" t="s">
        <v>24</v>
      </c>
      <c r="E18" s="30">
        <v>3</v>
      </c>
      <c r="F18" s="31">
        <f>'Page 12.23.1'!D20</f>
        <v>-1207.3405953709007</v>
      </c>
      <c r="G18" s="32" t="s">
        <v>11</v>
      </c>
      <c r="H18" s="33">
        <v>0.4262831716003761</v>
      </c>
      <c r="I18" s="31">
        <f t="shared" ref="I18" si="2">F18*H18</f>
        <v>-514.66897819659391</v>
      </c>
      <c r="J18" s="40" t="s">
        <v>22</v>
      </c>
    </row>
    <row r="19" spans="1:10" x14ac:dyDescent="0.2">
      <c r="A19" s="21"/>
      <c r="B19" s="27"/>
      <c r="C19" s="1"/>
      <c r="D19" s="2"/>
      <c r="E19" s="2"/>
      <c r="F19" s="32"/>
      <c r="G19" s="2"/>
      <c r="H19" s="33"/>
      <c r="I19" s="31"/>
      <c r="J19" s="36"/>
    </row>
    <row r="20" spans="1:10" x14ac:dyDescent="0.2">
      <c r="A20" s="21"/>
      <c r="B20" s="27"/>
      <c r="C20" s="1"/>
      <c r="D20" s="2"/>
      <c r="E20" s="2"/>
      <c r="F20" s="32"/>
      <c r="G20" s="2"/>
      <c r="H20" s="33"/>
      <c r="I20" s="31"/>
      <c r="J20" s="36"/>
    </row>
    <row r="21" spans="1:10" x14ac:dyDescent="0.2">
      <c r="A21" s="21"/>
      <c r="B21" s="22" t="s">
        <v>16</v>
      </c>
      <c r="C21" s="21"/>
      <c r="D21" s="38"/>
      <c r="E21" s="23"/>
      <c r="F21" s="39"/>
      <c r="G21" s="35"/>
      <c r="H21" s="33"/>
      <c r="I21" s="31"/>
      <c r="J21" s="40"/>
    </row>
    <row r="22" spans="1:10" x14ac:dyDescent="0.2">
      <c r="A22" s="21"/>
      <c r="B22" s="41" t="s">
        <v>42</v>
      </c>
      <c r="C22" s="28"/>
      <c r="D22" s="29" t="s">
        <v>17</v>
      </c>
      <c r="E22" s="30">
        <v>3</v>
      </c>
      <c r="F22" s="31">
        <v>-1207.3405953709002</v>
      </c>
      <c r="G22" s="32" t="s">
        <v>11</v>
      </c>
      <c r="H22" s="33">
        <v>0.4262831716003761</v>
      </c>
      <c r="I22" s="31">
        <f t="shared" ref="I22:I25" si="3">F22*H22</f>
        <v>-514.66897819659368</v>
      </c>
      <c r="J22" s="40"/>
    </row>
    <row r="23" spans="1:10" x14ac:dyDescent="0.2">
      <c r="A23" s="21"/>
      <c r="B23" s="41" t="s">
        <v>43</v>
      </c>
      <c r="C23" s="28"/>
      <c r="D23" s="29" t="s">
        <v>18</v>
      </c>
      <c r="E23" s="30">
        <v>3</v>
      </c>
      <c r="F23" s="31">
        <v>-41598</v>
      </c>
      <c r="G23" s="32" t="s">
        <v>11</v>
      </c>
      <c r="H23" s="33">
        <v>0.4262831716003761</v>
      </c>
      <c r="I23" s="31">
        <f t="shared" si="3"/>
        <v>-17732.527372232445</v>
      </c>
      <c r="J23" s="40"/>
    </row>
    <row r="24" spans="1:10" x14ac:dyDescent="0.2">
      <c r="A24" s="21"/>
      <c r="B24" s="41" t="s">
        <v>44</v>
      </c>
      <c r="C24" s="28"/>
      <c r="D24" s="29">
        <v>41010</v>
      </c>
      <c r="E24" s="30">
        <v>3</v>
      </c>
      <c r="F24" s="31">
        <v>-15329</v>
      </c>
      <c r="G24" s="32" t="s">
        <v>11</v>
      </c>
      <c r="H24" s="33">
        <v>0.4262831716003761</v>
      </c>
      <c r="I24" s="31">
        <f t="shared" si="3"/>
        <v>-6534.4947374621652</v>
      </c>
      <c r="J24" s="40"/>
    </row>
    <row r="25" spans="1:10" x14ac:dyDescent="0.2">
      <c r="A25" s="21"/>
      <c r="B25" s="41" t="s">
        <v>45</v>
      </c>
      <c r="C25" s="28"/>
      <c r="D25" s="29">
        <v>282</v>
      </c>
      <c r="E25" s="30">
        <v>3</v>
      </c>
      <c r="F25" s="31">
        <v>1414.0208307692305</v>
      </c>
      <c r="G25" s="32" t="s">
        <v>11</v>
      </c>
      <c r="H25" s="33">
        <v>0.4262831716003761</v>
      </c>
      <c r="I25" s="31">
        <f t="shared" si="3"/>
        <v>602.77328444930629</v>
      </c>
      <c r="J25" s="40"/>
    </row>
    <row r="26" spans="1:10" x14ac:dyDescent="0.2">
      <c r="A26" s="21"/>
      <c r="B26" s="41"/>
      <c r="C26" s="28"/>
      <c r="D26" s="29"/>
      <c r="E26" s="30"/>
      <c r="F26" s="31"/>
      <c r="G26" s="32"/>
      <c r="H26" s="33"/>
      <c r="I26" s="31"/>
      <c r="J26" s="40"/>
    </row>
    <row r="27" spans="1:10" x14ac:dyDescent="0.2">
      <c r="A27" s="21"/>
      <c r="B27" s="41"/>
      <c r="C27" s="21"/>
      <c r="D27" s="29"/>
      <c r="E27" s="30"/>
      <c r="F27" s="31"/>
      <c r="G27" s="32"/>
      <c r="H27" s="33"/>
      <c r="I27" s="31"/>
      <c r="J27" s="40"/>
    </row>
    <row r="28" spans="1:10" x14ac:dyDescent="0.2">
      <c r="A28" s="21"/>
      <c r="B28" s="42"/>
      <c r="C28" s="21"/>
      <c r="D28" s="38"/>
      <c r="E28" s="23"/>
      <c r="F28" s="39"/>
      <c r="G28" s="35"/>
      <c r="H28" s="33"/>
      <c r="I28" s="31"/>
      <c r="J28" s="36"/>
    </row>
    <row r="29" spans="1:10" x14ac:dyDescent="0.2">
      <c r="A29" s="21"/>
      <c r="B29" s="43"/>
      <c r="C29" s="21"/>
      <c r="D29" s="38"/>
      <c r="E29" s="23"/>
      <c r="F29" s="39"/>
      <c r="G29" s="35"/>
      <c r="H29" s="33"/>
      <c r="I29" s="31"/>
      <c r="J29" s="38"/>
    </row>
    <row r="30" spans="1:10" x14ac:dyDescent="0.2">
      <c r="A30" s="21"/>
      <c r="B30" s="37"/>
      <c r="C30" s="21"/>
      <c r="D30" s="38"/>
      <c r="E30" s="23"/>
      <c r="F30" s="39"/>
      <c r="G30" s="35"/>
      <c r="H30" s="33"/>
      <c r="I30" s="39"/>
      <c r="J30" s="38"/>
    </row>
    <row r="31" spans="1:10" x14ac:dyDescent="0.2">
      <c r="A31" s="21"/>
      <c r="B31" s="37"/>
      <c r="C31" s="21"/>
      <c r="D31" s="38"/>
      <c r="E31" s="23"/>
      <c r="F31" s="39"/>
      <c r="G31" s="35"/>
      <c r="H31" s="33"/>
      <c r="I31" s="31"/>
      <c r="J31" s="38"/>
    </row>
    <row r="32" spans="1:10" x14ac:dyDescent="0.2">
      <c r="A32" s="21"/>
      <c r="B32" s="42"/>
      <c r="C32" s="21"/>
      <c r="D32" s="38"/>
      <c r="E32" s="23"/>
      <c r="F32" s="39"/>
      <c r="G32" s="35"/>
      <c r="H32" s="33"/>
      <c r="I32" s="39"/>
      <c r="J32" s="40"/>
    </row>
    <row r="33" spans="1:10" x14ac:dyDescent="0.2">
      <c r="A33" s="21"/>
      <c r="B33" s="42"/>
      <c r="C33" s="21"/>
      <c r="D33" s="38"/>
      <c r="E33" s="23"/>
      <c r="F33" s="39"/>
      <c r="G33" s="23"/>
      <c r="H33" s="23"/>
      <c r="I33" s="31"/>
      <c r="J33" s="31"/>
    </row>
    <row r="34" spans="1:10" x14ac:dyDescent="0.2">
      <c r="A34" s="21"/>
      <c r="B34" s="42"/>
      <c r="C34" s="21"/>
      <c r="D34" s="38"/>
      <c r="E34" s="23"/>
      <c r="F34" s="39"/>
      <c r="G34" s="23"/>
      <c r="H34" s="23"/>
      <c r="I34" s="31"/>
      <c r="J34" s="31"/>
    </row>
    <row r="35" spans="1:10" x14ac:dyDescent="0.2">
      <c r="A35" s="21"/>
      <c r="B35" s="42"/>
      <c r="C35" s="21"/>
      <c r="D35" s="38"/>
      <c r="E35" s="23"/>
      <c r="F35" s="39"/>
      <c r="G35" s="23"/>
      <c r="H35" s="23"/>
      <c r="I35" s="44"/>
      <c r="J35" s="31"/>
    </row>
    <row r="36" spans="1:10" x14ac:dyDescent="0.2">
      <c r="A36" s="45"/>
      <c r="B36" s="21"/>
      <c r="C36" s="21"/>
      <c r="D36" s="38"/>
      <c r="E36" s="23"/>
      <c r="F36" s="39"/>
      <c r="G36" s="23"/>
      <c r="H36" s="23"/>
      <c r="I36" s="31"/>
      <c r="J36" s="40"/>
    </row>
    <row r="37" spans="1:10" x14ac:dyDescent="0.2">
      <c r="A37" s="45"/>
      <c r="B37" s="21"/>
      <c r="C37" s="21"/>
      <c r="D37" s="38"/>
      <c r="E37" s="23"/>
      <c r="F37" s="24"/>
      <c r="G37" s="46"/>
      <c r="H37" s="23"/>
      <c r="I37" s="44"/>
      <c r="J37" s="23"/>
    </row>
    <row r="38" spans="1:10" x14ac:dyDescent="0.2">
      <c r="A38" s="45"/>
      <c r="B38" s="21"/>
      <c r="C38" s="21"/>
      <c r="D38" s="38"/>
      <c r="E38" s="23"/>
      <c r="F38" s="47"/>
      <c r="G38" s="35"/>
      <c r="H38" s="33"/>
      <c r="I38" s="31"/>
      <c r="J38" s="23"/>
    </row>
    <row r="39" spans="1:10" x14ac:dyDescent="0.2">
      <c r="A39" s="45"/>
      <c r="B39" s="21"/>
      <c r="C39" s="21"/>
      <c r="D39" s="38"/>
      <c r="E39" s="23"/>
      <c r="F39" s="24"/>
      <c r="G39" s="23"/>
      <c r="H39" s="23"/>
      <c r="I39" s="44"/>
      <c r="J39" s="23"/>
    </row>
    <row r="40" spans="1:10" x14ac:dyDescent="0.2">
      <c r="A40" s="45"/>
      <c r="B40" s="21"/>
      <c r="C40" s="21"/>
      <c r="D40" s="38"/>
      <c r="E40" s="23"/>
      <c r="F40" s="24"/>
      <c r="G40" s="23"/>
      <c r="H40" s="23"/>
      <c r="I40" s="44"/>
      <c r="J40" s="23"/>
    </row>
    <row r="41" spans="1:10" x14ac:dyDescent="0.2">
      <c r="A41" s="45"/>
      <c r="B41" s="21"/>
      <c r="C41" s="21"/>
      <c r="D41" s="38"/>
      <c r="E41" s="23"/>
      <c r="F41" s="24"/>
      <c r="G41" s="23"/>
      <c r="H41" s="23"/>
      <c r="I41" s="44"/>
      <c r="J41" s="23"/>
    </row>
    <row r="42" spans="1:10" x14ac:dyDescent="0.2">
      <c r="A42" s="45"/>
      <c r="B42" s="21"/>
      <c r="C42" s="21"/>
      <c r="D42" s="38"/>
      <c r="E42" s="23"/>
      <c r="F42" s="24"/>
      <c r="G42" s="23"/>
      <c r="H42" s="23"/>
      <c r="I42" s="44"/>
      <c r="J42" s="23"/>
    </row>
    <row r="43" spans="1:10" x14ac:dyDescent="0.2">
      <c r="A43" s="45"/>
      <c r="B43" s="21"/>
      <c r="C43" s="21"/>
      <c r="D43" s="38"/>
      <c r="E43" s="23"/>
      <c r="F43" s="24"/>
      <c r="G43" s="23"/>
      <c r="H43" s="23"/>
      <c r="I43" s="44"/>
      <c r="J43" s="23"/>
    </row>
    <row r="44" spans="1:10" x14ac:dyDescent="0.2">
      <c r="A44" s="45"/>
      <c r="B44" s="21"/>
      <c r="C44" s="21"/>
      <c r="D44" s="38"/>
      <c r="E44" s="23"/>
      <c r="F44" s="24"/>
      <c r="G44" s="23"/>
      <c r="H44" s="23"/>
      <c r="I44" s="44"/>
      <c r="J44" s="23"/>
    </row>
    <row r="45" spans="1:10" x14ac:dyDescent="0.2">
      <c r="A45" s="45"/>
      <c r="B45" s="21"/>
      <c r="C45" s="21"/>
      <c r="D45" s="38"/>
      <c r="E45" s="23"/>
      <c r="F45" s="24"/>
      <c r="G45" s="23"/>
      <c r="H45" s="23"/>
      <c r="I45" s="44"/>
      <c r="J45" s="23"/>
    </row>
    <row r="46" spans="1:10" x14ac:dyDescent="0.2">
      <c r="A46" s="45"/>
      <c r="B46" s="21"/>
      <c r="C46" s="21"/>
      <c r="D46" s="38"/>
      <c r="E46" s="23"/>
      <c r="F46" s="24"/>
      <c r="G46" s="23"/>
      <c r="H46" s="23"/>
      <c r="I46" s="44"/>
      <c r="J46" s="23"/>
    </row>
    <row r="47" spans="1:10" x14ac:dyDescent="0.2">
      <c r="A47" s="45"/>
      <c r="B47" s="21"/>
      <c r="C47" s="21"/>
      <c r="D47" s="38"/>
      <c r="E47" s="23"/>
      <c r="F47" s="24"/>
      <c r="G47" s="23"/>
      <c r="H47" s="23"/>
      <c r="I47" s="44"/>
      <c r="J47" s="23"/>
    </row>
    <row r="48" spans="1:10" x14ac:dyDescent="0.2">
      <c r="A48" s="45"/>
      <c r="B48" s="21"/>
      <c r="C48" s="21"/>
      <c r="D48" s="38"/>
      <c r="E48" s="23"/>
      <c r="F48" s="24"/>
      <c r="G48" s="23"/>
      <c r="H48" s="23"/>
      <c r="I48" s="44"/>
      <c r="J48" s="23"/>
    </row>
    <row r="49" spans="1:10" x14ac:dyDescent="0.2">
      <c r="A49" s="45"/>
      <c r="B49" s="21"/>
      <c r="C49" s="21"/>
      <c r="D49" s="38"/>
      <c r="E49" s="23"/>
      <c r="F49" s="24"/>
      <c r="G49" s="23"/>
      <c r="H49" s="23"/>
      <c r="I49" s="44"/>
      <c r="J49" s="23"/>
    </row>
    <row r="50" spans="1:10" x14ac:dyDescent="0.2">
      <c r="A50" s="45"/>
      <c r="B50" s="21"/>
      <c r="C50" s="21"/>
      <c r="D50" s="38"/>
      <c r="E50" s="23"/>
      <c r="F50" s="24"/>
      <c r="G50" s="23"/>
      <c r="H50" s="23"/>
      <c r="I50" s="44"/>
      <c r="J50" s="23"/>
    </row>
    <row r="51" spans="1:10" x14ac:dyDescent="0.2">
      <c r="A51" s="45"/>
      <c r="B51" s="21"/>
      <c r="C51" s="21"/>
      <c r="D51" s="38"/>
      <c r="E51" s="23"/>
      <c r="F51" s="24"/>
      <c r="G51" s="23"/>
      <c r="H51" s="23"/>
      <c r="I51" s="44"/>
      <c r="J51" s="23"/>
    </row>
    <row r="52" spans="1:10" x14ac:dyDescent="0.2">
      <c r="A52" s="45"/>
      <c r="B52" s="21"/>
      <c r="C52" s="21"/>
      <c r="D52" s="38"/>
      <c r="E52" s="23"/>
      <c r="F52" s="24"/>
      <c r="G52" s="23"/>
      <c r="H52" s="23"/>
      <c r="I52" s="44"/>
      <c r="J52" s="23"/>
    </row>
    <row r="53" spans="1:10" x14ac:dyDescent="0.2">
      <c r="A53" s="21"/>
      <c r="B53" s="21"/>
      <c r="C53" s="21"/>
      <c r="D53" s="38"/>
      <c r="E53" s="23"/>
      <c r="F53" s="24"/>
      <c r="G53" s="23"/>
      <c r="H53" s="23"/>
      <c r="I53" s="44"/>
      <c r="J53" s="31"/>
    </row>
    <row r="54" spans="1:10" x14ac:dyDescent="0.2">
      <c r="A54" s="21"/>
      <c r="B54" s="21"/>
      <c r="C54" s="21"/>
      <c r="D54" s="38"/>
      <c r="E54" s="23"/>
      <c r="F54" s="24"/>
      <c r="G54" s="23"/>
      <c r="H54" s="23"/>
      <c r="I54" s="44"/>
      <c r="J54" s="31"/>
    </row>
    <row r="55" spans="1:10" x14ac:dyDescent="0.2">
      <c r="A55" s="21"/>
      <c r="B55" s="21"/>
      <c r="C55" s="21"/>
      <c r="D55" s="38"/>
      <c r="E55" s="23"/>
      <c r="F55" s="24"/>
      <c r="G55" s="23"/>
      <c r="H55" s="23"/>
      <c r="I55" s="44"/>
      <c r="J55" s="31"/>
    </row>
    <row r="56" spans="1:10" x14ac:dyDescent="0.2">
      <c r="A56" s="21"/>
      <c r="B56" s="21"/>
      <c r="C56" s="21"/>
      <c r="D56" s="38"/>
      <c r="E56" s="23"/>
      <c r="F56" s="24"/>
      <c r="G56" s="23"/>
      <c r="H56" s="23"/>
      <c r="I56" s="44"/>
      <c r="J56" s="31"/>
    </row>
    <row r="57" spans="1:10" x14ac:dyDescent="0.2">
      <c r="A57" s="21"/>
      <c r="B57" s="21"/>
      <c r="C57" s="21"/>
      <c r="D57" s="38"/>
      <c r="E57" s="23"/>
      <c r="F57" s="24"/>
      <c r="G57" s="23"/>
      <c r="H57" s="23"/>
      <c r="I57" s="44"/>
      <c r="J57" s="31"/>
    </row>
    <row r="58" spans="1:10" ht="13.5" thickBot="1" x14ac:dyDescent="0.25">
      <c r="A58" s="45"/>
      <c r="B58" s="48" t="s">
        <v>19</v>
      </c>
      <c r="C58" s="45"/>
      <c r="D58" s="38"/>
      <c r="E58" s="23"/>
      <c r="F58" s="49"/>
      <c r="G58" s="11"/>
      <c r="H58" s="11"/>
      <c r="I58" s="50"/>
      <c r="J58" s="51"/>
    </row>
    <row r="59" spans="1:10" x14ac:dyDescent="0.2">
      <c r="A59" s="52"/>
      <c r="B59" s="53"/>
      <c r="C59" s="53"/>
      <c r="D59" s="54"/>
      <c r="E59" s="55"/>
      <c r="F59" s="56"/>
      <c r="G59" s="55"/>
      <c r="H59" s="55"/>
      <c r="I59" s="57"/>
      <c r="J59" s="58"/>
    </row>
    <row r="60" spans="1:10" x14ac:dyDescent="0.2">
      <c r="A60" s="59"/>
      <c r="B60" s="42"/>
      <c r="C60" s="21"/>
      <c r="D60" s="38"/>
      <c r="E60" s="23"/>
      <c r="F60" s="24"/>
      <c r="G60" s="23"/>
      <c r="H60" s="23"/>
      <c r="I60" s="44"/>
      <c r="J60" s="60"/>
    </row>
    <row r="61" spans="1:10" x14ac:dyDescent="0.2">
      <c r="A61" s="59"/>
      <c r="B61" s="42"/>
      <c r="C61" s="21"/>
      <c r="D61" s="38"/>
      <c r="E61" s="23"/>
      <c r="F61" s="24"/>
      <c r="G61" s="23"/>
      <c r="H61" s="23"/>
      <c r="I61" s="44"/>
      <c r="J61" s="60"/>
    </row>
    <row r="62" spans="1:10" x14ac:dyDescent="0.2">
      <c r="A62" s="59"/>
      <c r="B62" s="21"/>
      <c r="C62" s="21"/>
      <c r="D62" s="38"/>
      <c r="E62" s="23"/>
      <c r="F62" s="24"/>
      <c r="G62" s="23"/>
      <c r="H62" s="23"/>
      <c r="I62" s="44"/>
      <c r="J62" s="60"/>
    </row>
    <row r="63" spans="1:10" x14ac:dyDescent="0.2">
      <c r="A63" s="59"/>
      <c r="B63" s="21"/>
      <c r="C63" s="21"/>
      <c r="D63" s="38"/>
      <c r="E63" s="23"/>
      <c r="F63" s="24"/>
      <c r="G63" s="23"/>
      <c r="H63" s="23"/>
      <c r="I63" s="44"/>
      <c r="J63" s="60"/>
    </row>
    <row r="64" spans="1:10" x14ac:dyDescent="0.2">
      <c r="A64" s="59"/>
      <c r="B64" s="21"/>
      <c r="C64" s="21"/>
      <c r="D64" s="38"/>
      <c r="E64" s="23"/>
      <c r="F64" s="24"/>
      <c r="G64" s="23"/>
      <c r="H64" s="23"/>
      <c r="I64" s="44"/>
      <c r="J64" s="60"/>
    </row>
    <row r="65" spans="1:10" x14ac:dyDescent="0.2">
      <c r="A65" s="59"/>
      <c r="B65" s="21"/>
      <c r="C65" s="21"/>
      <c r="D65" s="38"/>
      <c r="E65" s="23"/>
      <c r="F65" s="24"/>
      <c r="G65" s="23"/>
      <c r="H65" s="23"/>
      <c r="I65" s="44"/>
      <c r="J65" s="60"/>
    </row>
    <row r="66" spans="1:10" x14ac:dyDescent="0.2">
      <c r="A66" s="59"/>
      <c r="B66" s="21"/>
      <c r="C66" s="21"/>
      <c r="D66" s="38"/>
      <c r="E66" s="23"/>
      <c r="F66" s="24"/>
      <c r="G66" s="23"/>
      <c r="H66" s="23"/>
      <c r="I66" s="44"/>
      <c r="J66" s="60"/>
    </row>
    <row r="67" spans="1:10" x14ac:dyDescent="0.2">
      <c r="A67" s="59"/>
      <c r="B67" s="21"/>
      <c r="C67" s="21"/>
      <c r="D67" s="38"/>
      <c r="E67" s="23"/>
      <c r="F67" s="24"/>
      <c r="G67" s="23"/>
      <c r="H67" s="23"/>
      <c r="I67" s="44"/>
      <c r="J67" s="60"/>
    </row>
    <row r="68" spans="1:10" ht="13.5" thickBot="1" x14ac:dyDescent="0.25">
      <c r="A68" s="61"/>
      <c r="B68" s="62"/>
      <c r="C68" s="62"/>
      <c r="D68" s="63"/>
      <c r="E68" s="64"/>
      <c r="F68" s="65"/>
      <c r="G68" s="64"/>
      <c r="H68" s="64"/>
      <c r="I68" s="66"/>
      <c r="J68" s="67"/>
    </row>
  </sheetData>
  <conditionalFormatting sqref="B20">
    <cfRule type="cellIs" dxfId="33" priority="19" stopIfTrue="1" operator="equal">
      <formula>"Title"</formula>
    </cfRule>
  </conditionalFormatting>
  <conditionalFormatting sqref="B25">
    <cfRule type="cellIs" dxfId="32" priority="20" stopIfTrue="1" operator="equal">
      <formula>"Adjustment to Income/Expense/Rate Base:"</formula>
    </cfRule>
  </conditionalFormatting>
  <conditionalFormatting sqref="B26">
    <cfRule type="cellIs" dxfId="31" priority="18" stopIfTrue="1" operator="equal">
      <formula>"Adjustment to Income/Expense/Rate Base:"</formula>
    </cfRule>
  </conditionalFormatting>
  <conditionalFormatting sqref="B18">
    <cfRule type="cellIs" dxfId="30" priority="16" stopIfTrue="1" operator="equal">
      <formula>"Title"</formula>
    </cfRule>
  </conditionalFormatting>
  <conditionalFormatting sqref="B23">
    <cfRule type="cellIs" dxfId="29" priority="17" stopIfTrue="1" operator="equal">
      <formula>"Adjustment to Income/Expense/Rate Base:"</formula>
    </cfRule>
  </conditionalFormatting>
  <conditionalFormatting sqref="B24">
    <cfRule type="cellIs" dxfId="28" priority="15" stopIfTrue="1" operator="equal">
      <formula>"Adjustment to Income/Expense/Rate Base:"</formula>
    </cfRule>
  </conditionalFormatting>
  <conditionalFormatting sqref="B18">
    <cfRule type="cellIs" dxfId="27" priority="13" stopIfTrue="1" operator="equal">
      <formula>"Title"</formula>
    </cfRule>
  </conditionalFormatting>
  <conditionalFormatting sqref="B23">
    <cfRule type="cellIs" dxfId="26" priority="14" stopIfTrue="1" operator="equal">
      <formula>"Adjustment to Income/Expense/Rate Base:"</formula>
    </cfRule>
  </conditionalFormatting>
  <conditionalFormatting sqref="B24">
    <cfRule type="cellIs" dxfId="25" priority="12" stopIfTrue="1" operator="equal">
      <formula>"Adjustment to Income/Expense/Rate Base:"</formula>
    </cfRule>
  </conditionalFormatting>
  <conditionalFormatting sqref="B16">
    <cfRule type="cellIs" dxfId="24" priority="10" stopIfTrue="1" operator="equal">
      <formula>"Title"</formula>
    </cfRule>
  </conditionalFormatting>
  <conditionalFormatting sqref="B21">
    <cfRule type="cellIs" dxfId="23" priority="11" stopIfTrue="1" operator="equal">
      <formula>"Adjustment to Income/Expense/Rate Base:"</formula>
    </cfRule>
  </conditionalFormatting>
  <conditionalFormatting sqref="B22">
    <cfRule type="cellIs" dxfId="22" priority="9" stopIfTrue="1" operator="equal">
      <formula>"Adjustment to Income/Expense/Rate Base:"</formula>
    </cfRule>
  </conditionalFormatting>
  <conditionalFormatting sqref="B23">
    <cfRule type="cellIs" dxfId="21" priority="8" stopIfTrue="1" operator="equal">
      <formula>"Adjustment to Income/Expense/Rate Base:"</formula>
    </cfRule>
  </conditionalFormatting>
  <conditionalFormatting sqref="B24">
    <cfRule type="cellIs" dxfId="20" priority="7" stopIfTrue="1" operator="equal">
      <formula>"Adjustment to Income/Expense/Rate Base:"</formula>
    </cfRule>
  </conditionalFormatting>
  <conditionalFormatting sqref="B21">
    <cfRule type="cellIs" dxfId="19" priority="6" stopIfTrue="1" operator="equal">
      <formula>"Adjustment to Income/Expense/Rate Base:"</formula>
    </cfRule>
  </conditionalFormatting>
  <conditionalFormatting sqref="B22">
    <cfRule type="cellIs" dxfId="18" priority="5" stopIfTrue="1" operator="equal">
      <formula>"Adjustment to Income/Expense/Rate Base:"</formula>
    </cfRule>
  </conditionalFormatting>
  <conditionalFormatting sqref="B21">
    <cfRule type="cellIs" dxfId="17" priority="4" stopIfTrue="1" operator="equal">
      <formula>"Adjustment to Income/Expense/Rate Base:"</formula>
    </cfRule>
  </conditionalFormatting>
  <conditionalFormatting sqref="B22">
    <cfRule type="cellIs" dxfId="16" priority="3" stopIfTrue="1" operator="equal">
      <formula>"Adjustment to Income/Expense/Rate Base:"</formula>
    </cfRule>
  </conditionalFormatting>
  <conditionalFormatting sqref="B19">
    <cfRule type="cellIs" dxfId="15" priority="2" stopIfTrue="1" operator="equal">
      <formula>"Adjustment to Income/Expense/Rate Base:"</formula>
    </cfRule>
  </conditionalFormatting>
  <conditionalFormatting sqref="B20">
    <cfRule type="cellIs" dxfId="14" priority="1" stopIfTrue="1" operator="equal">
      <formula>"Adjustment to Income/Expense/Rate Base:"</formula>
    </cfRule>
  </conditionalFormatting>
  <dataValidations disablePrompts="1" count="4">
    <dataValidation type="list" errorStyle="warning" allowBlank="1" showInputMessage="1" showErrorMessage="1" errorTitle="FERC ACCOUNT" error="This FERC Account is not included in the drop-down list. Is this the account you want to use?" sqref="D19:D20">
      <formula1>$D$405:$D$680</formula1>
    </dataValidation>
    <dataValidation type="list" errorStyle="warning" allowBlank="1" showInputMessage="1" showErrorMessage="1" errorTitle="Factor" error="This factor is not included in the drop-down list. Is this the factor you want to use?" sqref="G19:G20">
      <formula1>$G$405:$G$476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9:E20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2:G27 G18 G14 G10">
      <formula1>$G$413:$G$476</formula1>
    </dataValidation>
  </dataValidations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C45" sqref="C45"/>
    </sheetView>
  </sheetViews>
  <sheetFormatPr defaultRowHeight="12.75" x14ac:dyDescent="0.2"/>
  <cols>
    <col min="1" max="1" width="2.5703125" customWidth="1"/>
    <col min="2" max="2" width="6.7109375" customWidth="1"/>
    <col min="3" max="3" width="36.140625" customWidth="1"/>
    <col min="4" max="4" width="11.28515625" bestFit="1" customWidth="1"/>
    <col min="5" max="5" width="5.5703125" customWidth="1"/>
    <col min="6" max="6" width="17.42578125" customWidth="1"/>
    <col min="7" max="7" width="9.140625" bestFit="1" customWidth="1"/>
    <col min="8" max="8" width="11" customWidth="1"/>
    <col min="9" max="9" width="15.85546875" customWidth="1"/>
    <col min="10" max="10" width="10" customWidth="1"/>
  </cols>
  <sheetData>
    <row r="1" spans="1:10" ht="12" customHeight="1" x14ac:dyDescent="0.2">
      <c r="A1" s="1"/>
      <c r="B1" s="1"/>
      <c r="C1" s="1"/>
      <c r="D1" s="2"/>
      <c r="E1" s="2"/>
      <c r="F1" s="3"/>
      <c r="G1" s="2"/>
      <c r="H1" s="2"/>
      <c r="I1" s="4"/>
      <c r="J1" s="5"/>
    </row>
    <row r="2" spans="1:10" x14ac:dyDescent="0.2">
      <c r="A2" s="1"/>
      <c r="B2" s="6" t="s">
        <v>39</v>
      </c>
      <c r="C2" s="7"/>
      <c r="D2" s="8"/>
      <c r="E2" s="8"/>
      <c r="F2" s="9"/>
      <c r="G2" s="8"/>
      <c r="H2" s="8"/>
      <c r="I2" s="10" t="s">
        <v>0</v>
      </c>
      <c r="J2" s="11" t="s">
        <v>22</v>
      </c>
    </row>
    <row r="3" spans="1:10" x14ac:dyDescent="0.2">
      <c r="A3" s="1"/>
      <c r="B3" s="6" t="s">
        <v>40</v>
      </c>
      <c r="C3" s="7"/>
      <c r="D3" s="8"/>
      <c r="E3" s="8"/>
      <c r="F3" s="9"/>
      <c r="G3" s="8"/>
      <c r="H3" s="8"/>
      <c r="I3" s="12"/>
      <c r="J3" s="13"/>
    </row>
    <row r="4" spans="1:10" x14ac:dyDescent="0.2">
      <c r="A4" s="1"/>
      <c r="B4" s="14" t="s">
        <v>46</v>
      </c>
      <c r="C4" s="7"/>
      <c r="D4" s="8"/>
      <c r="E4" s="8"/>
      <c r="F4" s="9"/>
      <c r="G4" s="8"/>
      <c r="H4" s="8"/>
      <c r="I4" s="12"/>
      <c r="J4" s="13"/>
    </row>
    <row r="5" spans="1:10" x14ac:dyDescent="0.2">
      <c r="A5" s="1"/>
      <c r="B5" s="7"/>
      <c r="C5" s="7"/>
      <c r="D5" s="8"/>
      <c r="E5" s="8"/>
      <c r="F5" s="9"/>
      <c r="G5" s="8"/>
      <c r="H5" s="8"/>
      <c r="I5" s="12"/>
      <c r="J5" s="13"/>
    </row>
    <row r="6" spans="1:10" x14ac:dyDescent="0.2">
      <c r="A6" s="1"/>
      <c r="B6" s="7"/>
      <c r="C6" s="7"/>
      <c r="D6" s="8"/>
      <c r="E6" s="8"/>
      <c r="F6" s="15"/>
      <c r="G6" s="8"/>
      <c r="H6" s="8"/>
      <c r="I6" s="12"/>
      <c r="J6" s="13"/>
    </row>
    <row r="7" spans="1:10" x14ac:dyDescent="0.2">
      <c r="A7" s="1"/>
      <c r="B7" s="14" t="s">
        <v>25</v>
      </c>
      <c r="C7" s="7"/>
      <c r="D7" s="8"/>
      <c r="E7" s="8"/>
      <c r="F7" s="15"/>
      <c r="G7" s="8"/>
      <c r="H7" s="8"/>
      <c r="I7" s="16"/>
      <c r="J7" s="8"/>
    </row>
    <row r="8" spans="1:10" x14ac:dyDescent="0.2">
      <c r="A8" s="1"/>
      <c r="B8" s="7"/>
      <c r="C8" s="7"/>
      <c r="D8" s="17"/>
      <c r="E8" s="17"/>
      <c r="F8" s="18"/>
      <c r="G8" s="17"/>
      <c r="H8" s="19"/>
      <c r="I8" s="20"/>
      <c r="J8" s="17"/>
    </row>
    <row r="9" spans="1:10" x14ac:dyDescent="0.2">
      <c r="A9" s="21"/>
      <c r="B9" s="22"/>
      <c r="C9" s="21"/>
      <c r="D9" s="23"/>
      <c r="E9" s="23"/>
      <c r="F9" s="68" t="s">
        <v>30</v>
      </c>
      <c r="G9" s="23"/>
      <c r="H9" s="23"/>
      <c r="I9" s="25"/>
      <c r="J9" s="26"/>
    </row>
    <row r="10" spans="1:10" x14ac:dyDescent="0.2">
      <c r="A10" s="21"/>
      <c r="B10" s="27"/>
      <c r="C10" s="28"/>
      <c r="D10" s="79" t="s">
        <v>29</v>
      </c>
      <c r="E10" s="80"/>
      <c r="F10" s="79" t="s">
        <v>31</v>
      </c>
      <c r="G10" s="32"/>
      <c r="H10" s="33"/>
      <c r="I10" s="31"/>
      <c r="J10" s="40"/>
    </row>
    <row r="11" spans="1:10" x14ac:dyDescent="0.2">
      <c r="A11" s="21"/>
      <c r="B11" s="21" t="s">
        <v>26</v>
      </c>
      <c r="C11" s="21"/>
      <c r="D11" s="31">
        <v>6510504</v>
      </c>
      <c r="E11" s="23"/>
      <c r="F11" s="34">
        <f>D11/13</f>
        <v>500808</v>
      </c>
      <c r="G11" s="35"/>
      <c r="H11" s="33"/>
      <c r="I11" s="31"/>
      <c r="J11" s="36"/>
    </row>
    <row r="12" spans="1:10" x14ac:dyDescent="0.2">
      <c r="A12" s="21"/>
      <c r="B12" s="21" t="s">
        <v>27</v>
      </c>
      <c r="C12" s="21"/>
      <c r="D12" s="69">
        <v>4846487</v>
      </c>
      <c r="E12" s="81"/>
      <c r="F12" s="70">
        <f>D12/13</f>
        <v>372806.69230769231</v>
      </c>
      <c r="G12" s="35"/>
      <c r="H12" s="33"/>
      <c r="I12" s="31"/>
      <c r="J12" s="36"/>
    </row>
    <row r="13" spans="1:10" x14ac:dyDescent="0.2">
      <c r="A13" s="21"/>
      <c r="B13" s="21" t="s">
        <v>28</v>
      </c>
      <c r="C13" s="21"/>
      <c r="D13" s="31">
        <f>D12-D11</f>
        <v>-1664017</v>
      </c>
      <c r="E13" s="23"/>
      <c r="F13" s="72">
        <f>F12-F11</f>
        <v>-128001.30769230769</v>
      </c>
      <c r="G13" s="71" t="s">
        <v>32</v>
      </c>
      <c r="H13" s="23"/>
      <c r="I13" s="25"/>
      <c r="J13" s="26"/>
    </row>
    <row r="14" spans="1:10" x14ac:dyDescent="0.2">
      <c r="A14" s="21"/>
      <c r="B14" s="27"/>
      <c r="C14" s="28"/>
      <c r="D14" s="29"/>
      <c r="E14" s="30"/>
      <c r="F14" s="31"/>
      <c r="G14" s="32"/>
      <c r="H14" s="33"/>
      <c r="I14" s="31"/>
      <c r="J14" s="40"/>
    </row>
    <row r="15" spans="1:10" x14ac:dyDescent="0.2">
      <c r="A15" s="21"/>
      <c r="B15" s="37"/>
      <c r="C15" s="21"/>
      <c r="D15" s="38"/>
      <c r="E15" s="23"/>
      <c r="F15" s="34"/>
      <c r="G15" s="35"/>
      <c r="H15" s="33"/>
      <c r="I15" s="34"/>
      <c r="J15" s="36"/>
    </row>
    <row r="16" spans="1:10" x14ac:dyDescent="0.2">
      <c r="A16" s="21"/>
      <c r="B16" s="21" t="s">
        <v>33</v>
      </c>
      <c r="C16" s="21"/>
      <c r="D16" s="73">
        <v>1.7413388378184604E-2</v>
      </c>
      <c r="E16" s="23"/>
      <c r="F16" s="34"/>
      <c r="G16" s="35"/>
      <c r="H16" s="33"/>
      <c r="I16" s="31"/>
      <c r="J16" s="36"/>
    </row>
    <row r="17" spans="1:10" x14ac:dyDescent="0.2">
      <c r="A17" s="21"/>
      <c r="B17" s="22"/>
      <c r="C17" s="21"/>
      <c r="D17" s="23"/>
      <c r="E17" s="23"/>
      <c r="F17" s="24"/>
      <c r="G17" s="23"/>
      <c r="H17" s="23"/>
      <c r="I17" s="25"/>
      <c r="J17" s="26"/>
    </row>
    <row r="18" spans="1:10" x14ac:dyDescent="0.2">
      <c r="A18" s="21"/>
      <c r="B18" s="27" t="s">
        <v>34</v>
      </c>
      <c r="C18" s="28"/>
      <c r="D18" s="13">
        <f>((D11/2)*D16)/12</f>
        <v>4723.7472787385159</v>
      </c>
      <c r="E18" s="30"/>
      <c r="F18" s="31"/>
      <c r="G18" s="32"/>
      <c r="H18" s="33"/>
      <c r="I18" s="31"/>
      <c r="J18" s="40"/>
    </row>
    <row r="19" spans="1:10" x14ac:dyDescent="0.2">
      <c r="A19" s="21"/>
      <c r="B19" s="27" t="s">
        <v>35</v>
      </c>
      <c r="C19" s="1"/>
      <c r="D19" s="74">
        <f>((D12/2)*D16)/12</f>
        <v>3516.4066833676152</v>
      </c>
      <c r="E19" s="2"/>
      <c r="F19" s="32"/>
      <c r="G19" s="2"/>
      <c r="H19" s="33"/>
      <c r="I19" s="31"/>
      <c r="J19" s="36"/>
    </row>
    <row r="20" spans="1:10" x14ac:dyDescent="0.2">
      <c r="A20" s="21"/>
      <c r="B20" s="21" t="s">
        <v>36</v>
      </c>
      <c r="C20" s="1"/>
      <c r="D20" s="75">
        <f>D19-D18</f>
        <v>-1207.3405953709007</v>
      </c>
      <c r="E20" s="76" t="s">
        <v>32</v>
      </c>
      <c r="F20" s="32"/>
      <c r="G20" s="2"/>
      <c r="H20" s="33"/>
      <c r="I20" s="31"/>
      <c r="J20" s="36"/>
    </row>
    <row r="21" spans="1:10" x14ac:dyDescent="0.2">
      <c r="A21" s="21"/>
      <c r="B21" s="22"/>
      <c r="C21" s="21"/>
      <c r="D21" s="32"/>
      <c r="E21" s="23"/>
      <c r="F21" s="39"/>
      <c r="G21" s="35"/>
      <c r="H21" s="33"/>
      <c r="I21" s="31"/>
      <c r="J21" s="40"/>
    </row>
    <row r="22" spans="1:10" x14ac:dyDescent="0.2">
      <c r="A22" s="21"/>
      <c r="B22" s="41"/>
      <c r="C22" s="28"/>
      <c r="D22" s="32"/>
      <c r="E22" s="30"/>
      <c r="F22" s="31"/>
      <c r="G22" s="32"/>
      <c r="H22" s="33"/>
      <c r="I22" s="31"/>
      <c r="J22" s="40"/>
    </row>
    <row r="23" spans="1:10" x14ac:dyDescent="0.2">
      <c r="A23" s="21"/>
      <c r="B23" s="27" t="s">
        <v>37</v>
      </c>
      <c r="C23" s="28"/>
      <c r="D23" s="32">
        <f>-D18</f>
        <v>-4723.7472787385159</v>
      </c>
      <c r="E23" s="30"/>
      <c r="F23" s="31">
        <f>D23/13</f>
        <v>-363.36517528757815</v>
      </c>
      <c r="G23" s="32"/>
      <c r="H23" s="33"/>
      <c r="I23" s="31"/>
      <c r="J23" s="40"/>
    </row>
    <row r="24" spans="1:10" x14ac:dyDescent="0.2">
      <c r="A24" s="21"/>
      <c r="B24" s="27" t="s">
        <v>38</v>
      </c>
      <c r="C24" s="28"/>
      <c r="D24" s="74">
        <f>-D19</f>
        <v>-3516.4066833676152</v>
      </c>
      <c r="E24" s="80"/>
      <c r="F24" s="69">
        <f>D24/13</f>
        <v>-270.49282179750884</v>
      </c>
      <c r="G24" s="32"/>
      <c r="H24" s="33"/>
      <c r="I24" s="31"/>
      <c r="J24" s="40"/>
    </row>
    <row r="25" spans="1:10" x14ac:dyDescent="0.2">
      <c r="A25" s="21"/>
      <c r="B25" s="21" t="s">
        <v>36</v>
      </c>
      <c r="C25" s="28"/>
      <c r="D25" s="32">
        <f>D24-D23</f>
        <v>1207.3405953709007</v>
      </c>
      <c r="E25" s="30"/>
      <c r="F25" s="77">
        <f>F24-F23</f>
        <v>92.872353490069315</v>
      </c>
      <c r="G25" s="76" t="s">
        <v>32</v>
      </c>
      <c r="H25" s="33"/>
      <c r="I25" s="31"/>
      <c r="J25" s="40"/>
    </row>
    <row r="26" spans="1:10" x14ac:dyDescent="0.2">
      <c r="A26" s="21"/>
      <c r="B26" s="41"/>
      <c r="C26" s="28"/>
      <c r="D26" s="32"/>
      <c r="E26" s="30"/>
      <c r="F26" s="31"/>
      <c r="G26" s="32"/>
      <c r="H26" s="33"/>
      <c r="I26" s="31"/>
      <c r="J26" s="40"/>
    </row>
    <row r="27" spans="1:10" x14ac:dyDescent="0.2">
      <c r="A27" s="21"/>
      <c r="B27" s="41"/>
      <c r="C27" s="21"/>
      <c r="D27" s="32"/>
      <c r="E27" s="30"/>
      <c r="F27" s="31"/>
      <c r="G27" s="32"/>
      <c r="H27" s="33"/>
      <c r="I27" s="31"/>
      <c r="J27" s="40"/>
    </row>
    <row r="28" spans="1:10" x14ac:dyDescent="0.2">
      <c r="A28" s="21"/>
      <c r="B28" s="42"/>
      <c r="C28" s="21"/>
      <c r="D28" s="32"/>
      <c r="E28" s="23"/>
      <c r="F28" s="39"/>
      <c r="G28" s="35"/>
      <c r="H28" s="33"/>
      <c r="I28" s="31"/>
      <c r="J28" s="36"/>
    </row>
    <row r="29" spans="1:10" x14ac:dyDescent="0.2">
      <c r="A29" s="21"/>
      <c r="B29" s="43"/>
      <c r="C29" s="21"/>
      <c r="D29" s="32"/>
      <c r="E29" s="23"/>
      <c r="F29" s="39"/>
      <c r="G29" s="35"/>
      <c r="H29" s="33"/>
      <c r="I29" s="31"/>
      <c r="J29" s="38"/>
    </row>
    <row r="30" spans="1:10" x14ac:dyDescent="0.2">
      <c r="A30" s="21"/>
      <c r="B30" s="37"/>
      <c r="C30" s="21"/>
      <c r="D30" s="32"/>
      <c r="E30" s="23"/>
      <c r="F30" s="39"/>
      <c r="G30" s="35"/>
      <c r="H30" s="33"/>
      <c r="I30" s="39"/>
      <c r="J30" s="38"/>
    </row>
    <row r="31" spans="1:10" x14ac:dyDescent="0.2">
      <c r="A31" s="21"/>
      <c r="B31" s="37"/>
      <c r="C31" s="21"/>
      <c r="D31" s="38"/>
      <c r="E31" s="23"/>
      <c r="F31" s="39"/>
      <c r="G31" s="35"/>
      <c r="H31" s="33"/>
      <c r="I31" s="31"/>
      <c r="J31" s="38"/>
    </row>
    <row r="32" spans="1:10" x14ac:dyDescent="0.2">
      <c r="A32" s="21"/>
      <c r="B32" s="42"/>
      <c r="C32" s="21"/>
      <c r="D32" s="38"/>
      <c r="E32" s="23"/>
      <c r="F32" s="39"/>
      <c r="G32" s="35"/>
      <c r="H32" s="33"/>
      <c r="I32" s="39"/>
      <c r="J32" s="40"/>
    </row>
    <row r="33" spans="1:10" x14ac:dyDescent="0.2">
      <c r="A33" s="21"/>
      <c r="B33" s="42"/>
      <c r="C33" s="21"/>
      <c r="D33" s="38"/>
      <c r="E33" s="23"/>
      <c r="F33" s="39"/>
      <c r="G33" s="23"/>
      <c r="H33" s="23"/>
      <c r="I33" s="31"/>
      <c r="J33" s="31"/>
    </row>
    <row r="34" spans="1:10" x14ac:dyDescent="0.2">
      <c r="A34" s="21"/>
      <c r="B34" s="42"/>
      <c r="C34" s="21"/>
      <c r="D34" s="38"/>
      <c r="E34" s="23"/>
      <c r="F34" s="39"/>
      <c r="G34" s="23"/>
      <c r="H34" s="23"/>
      <c r="I34" s="31"/>
      <c r="J34" s="31"/>
    </row>
    <row r="35" spans="1:10" x14ac:dyDescent="0.2">
      <c r="A35" s="21"/>
      <c r="B35" s="42"/>
      <c r="C35" s="21"/>
      <c r="D35" s="38"/>
      <c r="E35" s="23"/>
      <c r="F35" s="39"/>
      <c r="G35" s="23"/>
      <c r="H35" s="23"/>
      <c r="I35" s="44"/>
      <c r="J35" s="31"/>
    </row>
    <row r="36" spans="1:10" x14ac:dyDescent="0.2">
      <c r="A36" s="45"/>
      <c r="B36" s="21"/>
      <c r="C36" s="21"/>
      <c r="D36" s="38"/>
      <c r="E36" s="23"/>
      <c r="F36" s="39"/>
      <c r="G36" s="23"/>
      <c r="H36" s="23"/>
      <c r="I36" s="31"/>
      <c r="J36" s="40"/>
    </row>
    <row r="37" spans="1:10" x14ac:dyDescent="0.2">
      <c r="A37" s="45"/>
      <c r="B37" s="21"/>
      <c r="C37" s="21"/>
      <c r="D37" s="38"/>
      <c r="E37" s="23"/>
      <c r="F37" s="24"/>
      <c r="G37" s="46"/>
      <c r="H37" s="23"/>
      <c r="I37" s="44"/>
      <c r="J37" s="23"/>
    </row>
    <row r="38" spans="1:10" x14ac:dyDescent="0.2">
      <c r="A38" s="45"/>
      <c r="B38" s="21"/>
      <c r="C38" s="21"/>
      <c r="D38" s="38"/>
      <c r="E38" s="23"/>
      <c r="F38" s="47"/>
      <c r="G38" s="35"/>
      <c r="H38" s="33"/>
      <c r="I38" s="31"/>
      <c r="J38" s="23"/>
    </row>
    <row r="39" spans="1:10" x14ac:dyDescent="0.2">
      <c r="A39" s="45"/>
      <c r="B39" s="21"/>
      <c r="C39" s="21"/>
      <c r="D39" s="38"/>
      <c r="E39" s="23"/>
      <c r="F39" s="24"/>
      <c r="G39" s="23"/>
      <c r="H39" s="23"/>
      <c r="I39" s="44"/>
      <c r="J39" s="23"/>
    </row>
    <row r="40" spans="1:10" x14ac:dyDescent="0.2">
      <c r="A40" s="45"/>
      <c r="B40" s="21"/>
      <c r="C40" s="21"/>
      <c r="D40" s="38"/>
      <c r="E40" s="23"/>
      <c r="F40" s="24"/>
      <c r="G40" s="23"/>
      <c r="H40" s="23"/>
      <c r="I40" s="44"/>
      <c r="J40" s="23"/>
    </row>
    <row r="41" spans="1:10" x14ac:dyDescent="0.2">
      <c r="A41" s="45"/>
      <c r="B41" s="21"/>
      <c r="C41" s="21"/>
      <c r="D41" s="38"/>
      <c r="E41" s="23"/>
      <c r="F41" s="24"/>
      <c r="G41" s="23"/>
      <c r="H41" s="23"/>
      <c r="I41" s="44"/>
      <c r="J41" s="23"/>
    </row>
    <row r="42" spans="1:10" x14ac:dyDescent="0.2">
      <c r="A42" s="45"/>
      <c r="B42" s="21"/>
      <c r="C42" s="21"/>
      <c r="D42" s="38"/>
      <c r="E42" s="23"/>
      <c r="F42" s="24"/>
      <c r="G42" s="23"/>
      <c r="H42" s="23"/>
      <c r="I42" s="44"/>
      <c r="J42" s="23"/>
    </row>
    <row r="43" spans="1:10" x14ac:dyDescent="0.2">
      <c r="A43" s="45"/>
      <c r="B43" s="21"/>
      <c r="C43" s="21"/>
      <c r="D43" s="38"/>
      <c r="E43" s="23"/>
      <c r="F43" s="24"/>
      <c r="G43" s="23"/>
      <c r="H43" s="23"/>
      <c r="I43" s="44"/>
      <c r="J43" s="23"/>
    </row>
    <row r="44" spans="1:10" x14ac:dyDescent="0.2">
      <c r="A44" s="45"/>
      <c r="B44" s="21"/>
      <c r="C44" s="21"/>
      <c r="D44" s="38"/>
      <c r="E44" s="23"/>
      <c r="F44" s="24"/>
      <c r="G44" s="23"/>
      <c r="H44" s="23"/>
      <c r="I44" s="44"/>
      <c r="J44" s="23"/>
    </row>
    <row r="45" spans="1:10" x14ac:dyDescent="0.2">
      <c r="A45" s="45"/>
      <c r="B45" s="21"/>
      <c r="C45" s="21"/>
      <c r="D45" s="38"/>
      <c r="E45" s="23"/>
      <c r="F45" s="24"/>
      <c r="G45" s="23"/>
      <c r="H45" s="23"/>
      <c r="I45" s="44"/>
      <c r="J45" s="23"/>
    </row>
    <row r="46" spans="1:10" x14ac:dyDescent="0.2">
      <c r="A46" s="45"/>
      <c r="B46" s="21"/>
      <c r="C46" s="21"/>
      <c r="D46" s="38"/>
      <c r="E46" s="23"/>
      <c r="F46" s="24"/>
      <c r="G46" s="23"/>
      <c r="H46" s="23"/>
      <c r="I46" s="44"/>
      <c r="J46" s="23"/>
    </row>
    <row r="47" spans="1:10" x14ac:dyDescent="0.2">
      <c r="A47" s="45"/>
      <c r="B47" s="21"/>
      <c r="C47" s="21"/>
      <c r="D47" s="38"/>
      <c r="E47" s="23"/>
      <c r="F47" s="24"/>
      <c r="G47" s="23"/>
      <c r="H47" s="23"/>
      <c r="I47" s="44"/>
      <c r="J47" s="23"/>
    </row>
    <row r="48" spans="1:10" x14ac:dyDescent="0.2">
      <c r="A48" s="45"/>
      <c r="B48" s="21"/>
      <c r="C48" s="21"/>
      <c r="D48" s="38"/>
      <c r="E48" s="23"/>
      <c r="F48" s="24"/>
      <c r="G48" s="23"/>
      <c r="H48" s="23"/>
      <c r="I48" s="44"/>
      <c r="J48" s="23"/>
    </row>
    <row r="49" spans="1:11" x14ac:dyDescent="0.2">
      <c r="A49" s="45"/>
      <c r="B49" s="21"/>
      <c r="C49" s="21"/>
      <c r="D49" s="38"/>
      <c r="E49" s="23"/>
      <c r="F49" s="24"/>
      <c r="G49" s="23"/>
      <c r="H49" s="23"/>
      <c r="I49" s="44"/>
      <c r="J49" s="23"/>
    </row>
    <row r="50" spans="1:11" x14ac:dyDescent="0.2">
      <c r="A50" s="45"/>
      <c r="B50" s="21"/>
      <c r="C50" s="21"/>
      <c r="D50" s="38"/>
      <c r="E50" s="23"/>
      <c r="F50" s="24"/>
      <c r="G50" s="23"/>
      <c r="H50" s="23"/>
      <c r="I50" s="44"/>
      <c r="J50" s="23"/>
    </row>
    <row r="51" spans="1:11" x14ac:dyDescent="0.2">
      <c r="A51" s="45"/>
      <c r="B51" s="21"/>
      <c r="C51" s="21"/>
      <c r="D51" s="38"/>
      <c r="E51" s="23"/>
      <c r="F51" s="24"/>
      <c r="G51" s="23"/>
      <c r="H51" s="23"/>
      <c r="I51" s="44"/>
      <c r="J51" s="23"/>
    </row>
    <row r="52" spans="1:11" x14ac:dyDescent="0.2">
      <c r="A52" s="45"/>
      <c r="B52" s="21"/>
      <c r="C52" s="21"/>
      <c r="D52" s="38"/>
      <c r="E52" s="23"/>
      <c r="F52" s="24"/>
      <c r="G52" s="23"/>
      <c r="H52" s="23"/>
      <c r="I52" s="44"/>
      <c r="J52" s="23"/>
    </row>
    <row r="53" spans="1:11" x14ac:dyDescent="0.2">
      <c r="A53" s="21"/>
      <c r="B53" s="21"/>
      <c r="C53" s="21"/>
      <c r="D53" s="38"/>
      <c r="E53" s="23"/>
      <c r="F53" s="24"/>
      <c r="G53" s="23"/>
      <c r="H53" s="23"/>
      <c r="I53" s="44"/>
      <c r="J53" s="31"/>
    </row>
    <row r="54" spans="1:11" x14ac:dyDescent="0.2">
      <c r="A54" s="21"/>
      <c r="B54" s="21"/>
      <c r="C54" s="21"/>
      <c r="D54" s="38"/>
      <c r="E54" s="23"/>
      <c r="F54" s="24"/>
      <c r="G54" s="23"/>
      <c r="H54" s="23"/>
      <c r="I54" s="44"/>
      <c r="J54" s="31"/>
    </row>
    <row r="55" spans="1:11" x14ac:dyDescent="0.2">
      <c r="A55" s="21"/>
      <c r="B55" s="21"/>
      <c r="C55" s="21"/>
      <c r="D55" s="38"/>
      <c r="E55" s="23"/>
      <c r="F55" s="24"/>
      <c r="G55" s="23"/>
      <c r="H55" s="23"/>
      <c r="I55" s="44"/>
      <c r="J55" s="31"/>
    </row>
    <row r="56" spans="1:11" x14ac:dyDescent="0.2">
      <c r="A56" s="21"/>
      <c r="B56" s="21"/>
      <c r="C56" s="21"/>
      <c r="D56" s="38"/>
      <c r="E56" s="23"/>
      <c r="F56" s="24"/>
      <c r="G56" s="23"/>
      <c r="H56" s="23"/>
      <c r="I56" s="44"/>
      <c r="J56" s="31"/>
    </row>
    <row r="57" spans="1:11" x14ac:dyDescent="0.2">
      <c r="A57" s="21"/>
      <c r="B57" s="21"/>
      <c r="C57" s="21"/>
      <c r="D57" s="38"/>
      <c r="E57" s="23"/>
      <c r="F57" s="24"/>
      <c r="G57" s="23"/>
      <c r="H57" s="23"/>
      <c r="I57" s="44"/>
      <c r="J57" s="31"/>
    </row>
    <row r="58" spans="1:11" x14ac:dyDescent="0.2">
      <c r="A58" s="21"/>
      <c r="B58" s="22"/>
      <c r="C58" s="21"/>
      <c r="D58" s="38"/>
      <c r="E58" s="23"/>
      <c r="F58" s="24"/>
      <c r="G58" s="23"/>
      <c r="H58" s="23"/>
      <c r="I58" s="44"/>
      <c r="J58" s="31"/>
      <c r="K58" s="78"/>
    </row>
    <row r="59" spans="1:11" x14ac:dyDescent="0.2">
      <c r="A59" s="21"/>
      <c r="B59" s="21"/>
      <c r="C59" s="21"/>
      <c r="D59" s="38"/>
      <c r="E59" s="23"/>
      <c r="F59" s="24"/>
      <c r="G59" s="23"/>
      <c r="H59" s="23"/>
      <c r="I59" s="44"/>
      <c r="J59" s="31"/>
      <c r="K59" s="78"/>
    </row>
    <row r="60" spans="1:11" x14ac:dyDescent="0.2">
      <c r="A60" s="21"/>
      <c r="B60" s="42"/>
      <c r="C60" s="21"/>
      <c r="D60" s="38"/>
      <c r="E60" s="23"/>
      <c r="F60" s="24"/>
      <c r="G60" s="23"/>
      <c r="H60" s="23"/>
      <c r="I60" s="44"/>
      <c r="J60" s="31"/>
      <c r="K60" s="78"/>
    </row>
    <row r="61" spans="1:11" x14ac:dyDescent="0.2">
      <c r="A61" s="21"/>
      <c r="B61" s="42"/>
      <c r="C61" s="21"/>
      <c r="D61" s="38"/>
      <c r="E61" s="23"/>
      <c r="F61" s="24"/>
      <c r="G61" s="23"/>
      <c r="H61" s="23"/>
      <c r="I61" s="44"/>
      <c r="J61" s="31"/>
      <c r="K61" s="78"/>
    </row>
    <row r="62" spans="1:11" x14ac:dyDescent="0.2">
      <c r="A62" s="21"/>
      <c r="B62" s="21"/>
      <c r="C62" s="21"/>
      <c r="D62" s="38"/>
      <c r="E62" s="23"/>
      <c r="F62" s="24"/>
      <c r="G62" s="23"/>
      <c r="H62" s="23"/>
      <c r="I62" s="44"/>
      <c r="J62" s="31"/>
      <c r="K62" s="78"/>
    </row>
    <row r="63" spans="1:11" x14ac:dyDescent="0.2">
      <c r="A63" s="21"/>
      <c r="B63" s="21"/>
      <c r="C63" s="21"/>
      <c r="D63" s="38"/>
      <c r="E63" s="23"/>
      <c r="F63" s="24"/>
      <c r="G63" s="23"/>
      <c r="H63" s="23"/>
      <c r="I63" s="44"/>
      <c r="J63" s="31"/>
      <c r="K63" s="78"/>
    </row>
    <row r="64" spans="1:11" x14ac:dyDescent="0.2">
      <c r="A64" s="21"/>
      <c r="B64" s="21"/>
      <c r="C64" s="21"/>
      <c r="D64" s="38"/>
      <c r="E64" s="23"/>
      <c r="F64" s="24"/>
      <c r="G64" s="23"/>
      <c r="H64" s="23"/>
      <c r="I64" s="44"/>
      <c r="J64" s="31"/>
      <c r="K64" s="78"/>
    </row>
    <row r="65" spans="1:11" x14ac:dyDescent="0.2">
      <c r="A65" s="21"/>
      <c r="B65" s="21"/>
      <c r="C65" s="21"/>
      <c r="D65" s="38"/>
      <c r="E65" s="23"/>
      <c r="F65" s="24"/>
      <c r="G65" s="23"/>
      <c r="H65" s="23"/>
      <c r="I65" s="44"/>
      <c r="J65" s="31"/>
      <c r="K65" s="78"/>
    </row>
    <row r="66" spans="1:11" x14ac:dyDescent="0.2">
      <c r="A66" s="21"/>
      <c r="B66" s="21"/>
      <c r="C66" s="21"/>
      <c r="D66" s="38"/>
      <c r="E66" s="23"/>
      <c r="F66" s="24"/>
      <c r="G66" s="23"/>
      <c r="H66" s="23"/>
      <c r="I66" s="44"/>
      <c r="J66" s="31"/>
      <c r="K66" s="78"/>
    </row>
    <row r="67" spans="1:11" x14ac:dyDescent="0.2">
      <c r="A67" s="21"/>
      <c r="B67" s="21"/>
      <c r="C67" s="21"/>
      <c r="D67" s="38"/>
      <c r="E67" s="23"/>
      <c r="F67" s="24"/>
      <c r="G67" s="23"/>
      <c r="H67" s="23"/>
      <c r="I67" s="44"/>
      <c r="J67" s="31"/>
      <c r="K67" s="78"/>
    </row>
    <row r="68" spans="1:11" x14ac:dyDescent="0.2">
      <c r="A68" s="21"/>
      <c r="B68" s="21"/>
      <c r="C68" s="21"/>
      <c r="D68" s="38"/>
      <c r="E68" s="23"/>
      <c r="F68" s="24"/>
      <c r="G68" s="23"/>
      <c r="H68" s="23"/>
      <c r="I68" s="44"/>
      <c r="J68" s="31"/>
      <c r="K68" s="78"/>
    </row>
    <row r="69" spans="1:11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</row>
  </sheetData>
  <conditionalFormatting sqref="B26">
    <cfRule type="cellIs" dxfId="13" priority="21" stopIfTrue="1" operator="equal">
      <formula>"Adjustment to Income/Expense/Rate Base:"</formula>
    </cfRule>
  </conditionalFormatting>
  <conditionalFormatting sqref="B18">
    <cfRule type="cellIs" dxfId="12" priority="19" stopIfTrue="1" operator="equal">
      <formula>"Title"</formula>
    </cfRule>
  </conditionalFormatting>
  <conditionalFormatting sqref="B18">
    <cfRule type="cellIs" dxfId="11" priority="16" stopIfTrue="1" operator="equal">
      <formula>"Title"</formula>
    </cfRule>
  </conditionalFormatting>
  <conditionalFormatting sqref="B16">
    <cfRule type="cellIs" dxfId="10" priority="13" stopIfTrue="1" operator="equal">
      <formula>"Title"</formula>
    </cfRule>
  </conditionalFormatting>
  <conditionalFormatting sqref="B21">
    <cfRule type="cellIs" dxfId="9" priority="14" stopIfTrue="1" operator="equal">
      <formula>"Adjustment to Income/Expense/Rate Base:"</formula>
    </cfRule>
  </conditionalFormatting>
  <conditionalFormatting sqref="B22">
    <cfRule type="cellIs" dxfId="8" priority="12" stopIfTrue="1" operator="equal">
      <formula>"Adjustment to Income/Expense/Rate Base:"</formula>
    </cfRule>
  </conditionalFormatting>
  <conditionalFormatting sqref="B21">
    <cfRule type="cellIs" dxfId="7" priority="9" stopIfTrue="1" operator="equal">
      <formula>"Adjustment to Income/Expense/Rate Base:"</formula>
    </cfRule>
  </conditionalFormatting>
  <conditionalFormatting sqref="B22">
    <cfRule type="cellIs" dxfId="6" priority="8" stopIfTrue="1" operator="equal">
      <formula>"Adjustment to Income/Expense/Rate Base:"</formula>
    </cfRule>
  </conditionalFormatting>
  <conditionalFormatting sqref="B21">
    <cfRule type="cellIs" dxfId="5" priority="7" stopIfTrue="1" operator="equal">
      <formula>"Adjustment to Income/Expense/Rate Base:"</formula>
    </cfRule>
  </conditionalFormatting>
  <conditionalFormatting sqref="B22">
    <cfRule type="cellIs" dxfId="4" priority="6" stopIfTrue="1" operator="equal">
      <formula>"Adjustment to Income/Expense/Rate Base:"</formula>
    </cfRule>
  </conditionalFormatting>
  <conditionalFormatting sqref="B19">
    <cfRule type="cellIs" dxfId="3" priority="5" stopIfTrue="1" operator="equal">
      <formula>"Adjustment to Income/Expense/Rate Base:"</formula>
    </cfRule>
  </conditionalFormatting>
  <conditionalFormatting sqref="B23">
    <cfRule type="cellIs" dxfId="2" priority="3" stopIfTrue="1" operator="equal">
      <formula>"Title"</formula>
    </cfRule>
  </conditionalFormatting>
  <conditionalFormatting sqref="B23">
    <cfRule type="cellIs" dxfId="1" priority="2" stopIfTrue="1" operator="equal">
      <formula>"Title"</formula>
    </cfRule>
  </conditionalFormatting>
  <conditionalFormatting sqref="B24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10 G18 G14 G22:G24 G26:G27">
      <formula1>$G$413:$G$476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9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9:G20">
      <formula1>$G$405:$G$476</formula1>
    </dataValidation>
  </dataValidation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12.23</vt:lpstr>
      <vt:lpstr>Page 12.23.1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2014-06-03T14:52:10Z</dcterms:created>
  <dcterms:modified xsi:type="dcterms:W3CDTF">2014-06-04T19:08:55Z</dcterms:modified>
</cp:coreProperties>
</file>