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120" yWindow="15" windowWidth="19035" windowHeight="12015" firstSheet="2" activeTab="4"/>
  </bookViews>
  <sheets>
    <sheet name="Minimum Bill kWh Calculator" sheetId="1" r:id="rId1"/>
    <sheet name="Summary of Minimum Bills @ kWh" sheetId="2" r:id="rId2"/>
    <sheet name="Minimum Bill Calculator - RMP" sheetId="3" r:id="rId3"/>
    <sheet name="Minimum Bill Calculator - OCS" sheetId="4" r:id="rId4"/>
    <sheet name="Facilities Charge Dist." sheetId="5" r:id="rId5"/>
    <sheet name="Facilities Charge Total" sheetId="6" r:id="rId6"/>
    <sheet name="Billing Determinants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0">[1]Jan!#REF!</definedName>
    <definedName name="\A" localSheetId="6">#REF!</definedName>
    <definedName name="\A">#REF!</definedName>
    <definedName name="\B" localSheetId="6">#REF!</definedName>
    <definedName name="\B">#REF!</definedName>
    <definedName name="\BACK1" localSheetId="6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E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 localSheetId="6">[2]Actual!#REF!</definedName>
    <definedName name="\Q">[2]Actual!#REF!</definedName>
    <definedName name="\R" localSheetId="6">#REF!</definedName>
    <definedName name="\R">#REF!</definedName>
    <definedName name="\S" localSheetId="6">#REF!</definedName>
    <definedName name="\S">#REF!</definedName>
    <definedName name="\TABLE1" localSheetId="6">#REF!</definedName>
    <definedName name="\TABLE1">#REF!</definedName>
    <definedName name="\TABLE2">#REF!</definedName>
    <definedName name="\TABLEA">#REF!</definedName>
    <definedName name="\TBL1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123Graph_A" localSheetId="6" hidden="1">[3]Inputs!#REF!</definedName>
    <definedName name="__123Graph_A" hidden="1">[3]Inputs!#REF!</definedName>
    <definedName name="__123Graph_B" localSheetId="6" hidden="1">[3]Inputs!#REF!</definedName>
    <definedName name="__123Graph_B" hidden="1">[3]Inputs!#REF!</definedName>
    <definedName name="__123Graph_D" localSheetId="6" hidden="1">[3]Inputs!#REF!</definedName>
    <definedName name="__123Graph_D" hidden="1">[3]Inputs!#REF!</definedName>
    <definedName name="__MEN3" localSheetId="6">[4]Jan!#REF!</definedName>
    <definedName name="__MEN3">[1]Jan!#REF!</definedName>
    <definedName name="__TOP1" localSheetId="6">[4]Jan!#REF!</definedName>
    <definedName name="__TOP1">[1]Jan!#REF!</definedName>
    <definedName name="_1Price_Ta" localSheetId="6">#REF!</definedName>
    <definedName name="_1Price_Ta">#REF!</definedName>
    <definedName name="_3Price_Ta" localSheetId="6">#REF!</definedName>
    <definedName name="_3Price_Ta">#REF!</definedName>
    <definedName name="_5Price_Ta" localSheetId="6">#REF!</definedName>
    <definedName name="_5Price_Ta">#REF!</definedName>
    <definedName name="_ACT41110">#REF!</definedName>
    <definedName name="_B">#REF!</definedName>
    <definedName name="_BLOCK">#REF!</definedName>
    <definedName name="_BLOCKT">#REF!</definedName>
    <definedName name="_COMP">#REF!</definedName>
    <definedName name="_COMPR">#REF!</definedName>
    <definedName name="_COMPT">#REF!</definedName>
    <definedName name="_Fill" localSheetId="6" hidden="1">#REF!</definedName>
    <definedName name="_Fill" hidden="1">#REF!</definedName>
    <definedName name="_Key1" hidden="1">#REF!</definedName>
    <definedName name="_Key2" hidden="1">#REF!</definedName>
    <definedName name="_MEN2" localSheetId="6">[1]Jan!#REF!</definedName>
    <definedName name="_MEN2">[1]Jan!#REF!</definedName>
    <definedName name="_MEN3" localSheetId="6">[1]Jan!#REF!</definedName>
    <definedName name="_MEN3">[1]Jan!#REF!</definedName>
    <definedName name="_Order1" hidden="1">255</definedName>
    <definedName name="_Order2" hidden="1">255</definedName>
    <definedName name="_P" localSheetId="6">#REF!</definedName>
    <definedName name="_P">#REF!</definedName>
    <definedName name="_Regression_Out" localSheetId="6" hidden="1">#REF!</definedName>
    <definedName name="_Regression_Out" hidden="1">#REF!</definedName>
    <definedName name="_Regression_X" localSheetId="6" hidden="1">#REF!</definedName>
    <definedName name="_Regression_X" hidden="1">#REF!</definedName>
    <definedName name="_Regression_Y" hidden="1">#REF!</definedName>
    <definedName name="_Sort" hidden="1">#REF!</definedName>
    <definedName name="_SPL">#REF!</definedName>
    <definedName name="_TOP1" localSheetId="6">[1]Jan!#REF!</definedName>
    <definedName name="_TOP1">[1]Jan!#REF!</definedName>
    <definedName name="a" localSheetId="6" hidden="1">#REF!</definedName>
    <definedName name="a" hidden="1">#REF!</definedName>
    <definedName name="A_36" localSheetId="6">#REF!</definedName>
    <definedName name="A_36">#REF!</definedName>
    <definedName name="ABSTRACT" localSheetId="6">#REF!</definedName>
    <definedName name="ABSTRACT">#REF!</definedName>
    <definedName name="Acct103">#REF!</definedName>
    <definedName name="Acct105">#REF!</definedName>
    <definedName name="Acct105S">#REF!</definedName>
    <definedName name="Acct105SEU">#REF!</definedName>
    <definedName name="Acct105SGG">#REF!</definedName>
    <definedName name="Acct105SGP1">#REF!</definedName>
    <definedName name="Acct105SGP2">#REF!</definedName>
    <definedName name="Acct105SGT">#REF!</definedName>
    <definedName name="Acct1081390">#REF!</definedName>
    <definedName name="Acct1081390RCL">#REF!</definedName>
    <definedName name="Acct1081390SOU">#REF!</definedName>
    <definedName name="Acct1081399">#REF!</definedName>
    <definedName name="Acct1081399RCL">#REF!</definedName>
    <definedName name="Acct1081399S">#REF!</definedName>
    <definedName name="Acct1081399SEP">#REF!</definedName>
    <definedName name="Acct108360">#REF!</definedName>
    <definedName name="Acct108360S">#REF!</definedName>
    <definedName name="Acct108361">#REF!</definedName>
    <definedName name="Acct108361S">#REF!</definedName>
    <definedName name="Acct108362">#REF!</definedName>
    <definedName name="Acct108362S">#REF!</definedName>
    <definedName name="Acct108364">#REF!</definedName>
    <definedName name="Acct108364S">#REF!</definedName>
    <definedName name="Acct108365">#REF!</definedName>
    <definedName name="Acct108365S">#REF!</definedName>
    <definedName name="Acct108366">#REF!</definedName>
    <definedName name="Acct108366S">#REF!</definedName>
    <definedName name="Acct108367">#REF!</definedName>
    <definedName name="Acct108367S">#REF!</definedName>
    <definedName name="Acct108368">#REF!</definedName>
    <definedName name="Acct108368S">#REF!</definedName>
    <definedName name="Acct108369">#REF!</definedName>
    <definedName name="Acct108369S">#REF!</definedName>
    <definedName name="Acct108370">#REF!</definedName>
    <definedName name="Acct108370S">#REF!</definedName>
    <definedName name="Acct108371">#REF!</definedName>
    <definedName name="Acct108371S">#REF!</definedName>
    <definedName name="Acct108372">#REF!</definedName>
    <definedName name="Acct108372S">#REF!</definedName>
    <definedName name="Acct108373">#REF!</definedName>
    <definedName name="Acct108373S">#REF!</definedName>
    <definedName name="Acct108D">#REF!</definedName>
    <definedName name="Acct108D_S" localSheetId="6">'[5]Func Study'!$H$2448</definedName>
    <definedName name="Acct108D_S">[6]FuncStudy!$F$2067</definedName>
    <definedName name="Acct108D00" localSheetId="6">#REF!</definedName>
    <definedName name="Acct108D00">#REF!</definedName>
    <definedName name="Acct108D00S" localSheetId="6">'[5]Func Study'!$H$2440</definedName>
    <definedName name="Acct108D00S">[6]FuncStudy!$F$2059</definedName>
    <definedName name="Acct108DOTH" localSheetId="6">#REF!</definedName>
    <definedName name="Acct108DOTH">#REF!</definedName>
    <definedName name="Acct108DS" localSheetId="6">#REF!</definedName>
    <definedName name="Acct108DS">#REF!</definedName>
    <definedName name="Acct108DSS" localSheetId="6">'[5]Func Study'!$H$2444</definedName>
    <definedName name="Acct108DSS">[6]FuncStudy!$F$2063</definedName>
    <definedName name="Acct108EP" localSheetId="6">#REF!</definedName>
    <definedName name="Acct108EP">#REF!</definedName>
    <definedName name="Acct108EPDGP" localSheetId="6">#REF!</definedName>
    <definedName name="Acct108EPDGP">#REF!</definedName>
    <definedName name="Acct108EPSGP" localSheetId="6">#REF!</definedName>
    <definedName name="Acct108EPSGP">#REF!</definedName>
    <definedName name="Acct108GP">#REF!</definedName>
    <definedName name="Acct108GPCN">#REF!</definedName>
    <definedName name="Acct108GPS">#REF!</definedName>
    <definedName name="Acct108GPSE">#REF!</definedName>
    <definedName name="Acct108GPSEU">#REF!</definedName>
    <definedName name="Acct108GPSG">#REF!</definedName>
    <definedName name="Acct108GPSGP">#REF!</definedName>
    <definedName name="Acct108GPSGU">#REF!</definedName>
    <definedName name="Acct108GPSO">#REF!</definedName>
    <definedName name="ACCT108GPSSGCH">#REF!</definedName>
    <definedName name="ACCT108GPSSGCT">#REF!</definedName>
    <definedName name="Acct108HP">#REF!</definedName>
    <definedName name="Acct108HPDGP">#REF!</definedName>
    <definedName name="Acct108HPDGU">#REF!</definedName>
    <definedName name="Acct108HPSG">#REF!</definedName>
    <definedName name="Acct108MP">#REF!</definedName>
    <definedName name="Acct108MPDOTH">#REF!</definedName>
    <definedName name="Acct108MPS">#REF!</definedName>
    <definedName name="Acct108MPSEU">#REF!</definedName>
    <definedName name="Acct108NP">#REF!</definedName>
    <definedName name="Acct108NPDGP">#REF!</definedName>
    <definedName name="Acct108NPDGU">#REF!</definedName>
    <definedName name="Acct108NPSGU">#REF!</definedName>
    <definedName name="Acct108OP">#REF!</definedName>
    <definedName name="Acct108OPDGU">#REF!</definedName>
    <definedName name="Acct108OPS">#REF!</definedName>
    <definedName name="Acct108OPSG">#REF!</definedName>
    <definedName name="Acct108OPSGP">#REF!</definedName>
    <definedName name="Acct108OPSSGCT">#REF!</definedName>
    <definedName name="Acct108SEP">#REF!</definedName>
    <definedName name="Acct108SGP">#REF!</definedName>
    <definedName name="Acct108SGU">#REF!</definedName>
    <definedName name="Acct108SOU">#REF!</definedName>
    <definedName name="Acct108SP">#REF!</definedName>
    <definedName name="Acct108SPDGP">#REF!</definedName>
    <definedName name="Acct108SPDGU">#REF!</definedName>
    <definedName name="Acct108SPSGP">#REF!</definedName>
    <definedName name="Acct108TP">#REF!</definedName>
    <definedName name="Acct108TPDGP">#REF!</definedName>
    <definedName name="Acct108TPDGU">#REF!</definedName>
    <definedName name="Acct108TPSGU">#REF!</definedName>
    <definedName name="Acct111390">#REF!</definedName>
    <definedName name="Acct111CLG">#REF!</definedName>
    <definedName name="Acct111CLGDGP">#REF!</definedName>
    <definedName name="Acct111CLGS">#REF!</definedName>
    <definedName name="Acct111CLGSGP">#REF!</definedName>
    <definedName name="Acct111CLGSOP">#REF!</definedName>
    <definedName name="Acct111CLGSOU">#REF!</definedName>
    <definedName name="Acct111CLH">#REF!</definedName>
    <definedName name="Acct111CLHDGP">#REF!</definedName>
    <definedName name="Acct111CLHDGU">#REF!</definedName>
    <definedName name="Acct111CLS">#REF!</definedName>
    <definedName name="Acct111CLSDGP">#REF!</definedName>
    <definedName name="Acct111CLSSGP">#REF!</definedName>
    <definedName name="Acct111DOTH">#REF!</definedName>
    <definedName name="Acct111IP">#REF!</definedName>
    <definedName name="Acct111IPCN">#REF!</definedName>
    <definedName name="Acct111IPS">#REF!</definedName>
    <definedName name="Acct111IPSE">#REF!</definedName>
    <definedName name="Acct111IPSG">#REF!</definedName>
    <definedName name="Acct111IPSGP">#REF!</definedName>
    <definedName name="Acct111IPSGU">#REF!</definedName>
    <definedName name="Acct111IPSO">#REF!</definedName>
    <definedName name="ACCT111IPSSGCH">#REF!</definedName>
    <definedName name="ACCT111IPSSGCT">#REF!</definedName>
    <definedName name="Acct111S">#REF!</definedName>
    <definedName name="Acct111SGP">#REF!</definedName>
    <definedName name="Acct111SGU">#REF!</definedName>
    <definedName name="Acct111SOP">#REF!</definedName>
    <definedName name="Acct114">#REF!</definedName>
    <definedName name="Acct114DGP">#REF!</definedName>
    <definedName name="Acct114S">#REF!</definedName>
    <definedName name="Acct114SG">#REF!</definedName>
    <definedName name="Acct120">#REF!</definedName>
    <definedName name="Acct120SE">#REF!</definedName>
    <definedName name="Acct124">#REF!</definedName>
    <definedName name="Acct124S">#REF!</definedName>
    <definedName name="Acct124SO">#REF!</definedName>
    <definedName name="Acct141">#REF!</definedName>
    <definedName name="Acct141DGU">#REF!</definedName>
    <definedName name="Acct151">#REF!</definedName>
    <definedName name="Acct151SE" localSheetId="6">'[5]Func Study'!#REF!</definedName>
    <definedName name="Acct151SE">'[5]Func Study'!#REF!</definedName>
    <definedName name="Acct152" localSheetId="6">#REF!</definedName>
    <definedName name="Acct152">#REF!</definedName>
    <definedName name="Acct152SE" localSheetId="6">#REF!</definedName>
    <definedName name="Acct152SE">#REF!</definedName>
    <definedName name="Acct154" localSheetId="6">#REF!</definedName>
    <definedName name="Acct154">#REF!</definedName>
    <definedName name="Acct154S">#REF!</definedName>
    <definedName name="Acct154SE">#REF!</definedName>
    <definedName name="Acct154SG">#REF!</definedName>
    <definedName name="Acct154SG1">#REF!</definedName>
    <definedName name="Acct154SG2">#REF!</definedName>
    <definedName name="Acct154SNPD">#REF!</definedName>
    <definedName name="Acct154SNPP">#REF!</definedName>
    <definedName name="Acct154SNPPH">#REF!</definedName>
    <definedName name="Acct154SNPPS">#REF!</definedName>
    <definedName name="Acct154SNPT">#REF!</definedName>
    <definedName name="Acct154SO">#REF!</definedName>
    <definedName name="ACCT154SSGCT">#REF!</definedName>
    <definedName name="Acct163">#REF!</definedName>
    <definedName name="Acct163SO">#REF!</definedName>
    <definedName name="Acct165">#REF!</definedName>
    <definedName name="Acct165GPS">#REF!</definedName>
    <definedName name="Acct165S">#REF!</definedName>
    <definedName name="Acct165SE">#REF!</definedName>
    <definedName name="Acct165SG">#REF!</definedName>
    <definedName name="Acct165SO">#REF!</definedName>
    <definedName name="Acct182">#REF!</definedName>
    <definedName name="Acct18221">#REF!</definedName>
    <definedName name="Acct18221S">#REF!</definedName>
    <definedName name="Acct18222">#REF!</definedName>
    <definedName name="Acct18222SE">#REF!</definedName>
    <definedName name="Acct18222TROJD">#REF!</definedName>
    <definedName name="Acct18222TROJP">#REF!</definedName>
    <definedName name="Acct182CS">#REF!</definedName>
    <definedName name="Acct182CSP">#REF!</definedName>
    <definedName name="Acct182M">#REF!</definedName>
    <definedName name="Acct182MS">#REF!</definedName>
    <definedName name="Acct182MSE">#REF!</definedName>
    <definedName name="Acct182MSG">#REF!</definedName>
    <definedName name="Acct182MSO">#REF!</definedName>
    <definedName name="Acct182S">#REF!</definedName>
    <definedName name="Acct182SG">#REF!</definedName>
    <definedName name="Acct182SO">#REF!</definedName>
    <definedName name="Acct186">#REF!</definedName>
    <definedName name="Acct1869">#REF!</definedName>
    <definedName name="Acct1869DNPPNP">#REF!</definedName>
    <definedName name="Acct1869S">#REF!</definedName>
    <definedName name="Acct186CN">#REF!</definedName>
    <definedName name="Acct186CNP">#REF!</definedName>
    <definedName name="Acct186CS">#REF!</definedName>
    <definedName name="Acct186CSP">#REF!</definedName>
    <definedName name="Acct186M">#REF!</definedName>
    <definedName name="Acct186MDNPPS">#REF!</definedName>
    <definedName name="Acct186MEXCTAX">#REF!</definedName>
    <definedName name="Acct186MS">#REF!</definedName>
    <definedName name="Acct186MSE">#REF!</definedName>
    <definedName name="Acct186MSG1">#REF!</definedName>
    <definedName name="Acct186MSG2">#REF!</definedName>
    <definedName name="Acct186MSG3">#REF!</definedName>
    <definedName name="Acct186MSO">#REF!</definedName>
    <definedName name="Acct186S">#REF!</definedName>
    <definedName name="Acct186SE">#REF!</definedName>
    <definedName name="Acct186SG">#REF!</definedName>
    <definedName name="Acct186SO">#REF!</definedName>
    <definedName name="Acct190">#REF!</definedName>
    <definedName name="Acct190BADDEBT">#REF!</definedName>
    <definedName name="ACCT190CN">#REF!</definedName>
    <definedName name="Acct190DGP">#REF!</definedName>
    <definedName name="Acct190DOP">#REF!</definedName>
    <definedName name="ACCT190IBT">#REF!</definedName>
    <definedName name="Acct190S">#REF!</definedName>
    <definedName name="Acct190SE">#REF!</definedName>
    <definedName name="Acct190SG">#REF!</definedName>
    <definedName name="Acct190SNP">#REF!</definedName>
    <definedName name="ACCT190SSGCT">#REF!</definedName>
    <definedName name="Acct190TROJP">#REF!</definedName>
    <definedName name="Acct200DGP">#REF!</definedName>
    <definedName name="Acct200S">#REF!</definedName>
    <definedName name="Acct200SE">#REF!</definedName>
    <definedName name="Acct200SG">#REF!</definedName>
    <definedName name="Acct200SNP">#REF!</definedName>
    <definedName name="Acct200SO">#REF!</definedName>
    <definedName name="Acct228.42TROJD" localSheetId="6">[7]FuncStudy!$F$1867</definedName>
    <definedName name="Acct228.42TROJD">[6]FuncStudy!$F$1869</definedName>
    <definedName name="ACCT2281" localSheetId="6">'[5]Func Study'!$H$2216</definedName>
    <definedName name="ACCT2281">[6]FuncStudy!$F$1848</definedName>
    <definedName name="Acct2282" localSheetId="6">'[5]Func Study'!$H$2220</definedName>
    <definedName name="Acct2282">[6]FuncStudy!$F$1852</definedName>
    <definedName name="Acct2283" localSheetId="6">'[5]Func Study'!$H$2224</definedName>
    <definedName name="Acct2283">[6]FuncStudy!$F$1857</definedName>
    <definedName name="Acct2283S" localSheetId="6">'[5]Func Study'!$H$2228</definedName>
    <definedName name="Acct2283S">[6]FuncStudy!$F$1861</definedName>
    <definedName name="Acct22842" localSheetId="6">'[5]Func Study'!$H$2237</definedName>
    <definedName name="Acct22842">[6]FuncStudy!$F$1870</definedName>
    <definedName name="Acct22842TROJD" localSheetId="6">'[8]Func Study'!#REF!</definedName>
    <definedName name="Acct22842TROJD">'[8]Func Study'!#REF!</definedName>
    <definedName name="Acct228SO" localSheetId="6">'[5]Func Study'!$H$2219</definedName>
    <definedName name="Acct228SO">[6]FuncStudy!$F$1851</definedName>
    <definedName name="Acct235" localSheetId="6">#REF!</definedName>
    <definedName name="Acct235">#REF!</definedName>
    <definedName name="Acct235CSU" localSheetId="6">#REF!</definedName>
    <definedName name="Acct235CSU">#REF!</definedName>
    <definedName name="Acct252" localSheetId="6">#REF!</definedName>
    <definedName name="Acct252">#REF!</definedName>
    <definedName name="Acct252CN">#REF!</definedName>
    <definedName name="Acct252DNPDP">#REF!</definedName>
    <definedName name="Acct252S">#REF!</definedName>
    <definedName name="Acct252SG">#REF!</definedName>
    <definedName name="Acct252SO">#REF!</definedName>
    <definedName name="Acct25316">#REF!</definedName>
    <definedName name="Acct25316SE">#REF!</definedName>
    <definedName name="Acct25317">#REF!</definedName>
    <definedName name="Acct25317SE">#REF!</definedName>
    <definedName name="Acct25318">#REF!</definedName>
    <definedName name="Acct25318DNPPU">#REF!</definedName>
    <definedName name="Acct25319">#REF!</definedName>
    <definedName name="Acct25319SE">#REF!</definedName>
    <definedName name="ACCT25398" localSheetId="6">'[5]Func Study'!$H$2249</definedName>
    <definedName name="ACCT25398">[6]FuncStudy!$F$1882</definedName>
    <definedName name="Acct25399" localSheetId="6">'[5]Func Study'!$H$2256</definedName>
    <definedName name="Acct25399">[6]FuncStudy!$F$1889</definedName>
    <definedName name="Acct25399SE" localSheetId="6">#REF!</definedName>
    <definedName name="Acct25399SE">#REF!</definedName>
    <definedName name="Acct25399SG" localSheetId="6">#REF!</definedName>
    <definedName name="Acct25399SG">#REF!</definedName>
    <definedName name="Acct25399SO" localSheetId="6">#REF!</definedName>
    <definedName name="Acct25399SO">#REF!</definedName>
    <definedName name="Acct254" localSheetId="6">'[5]Func Study'!$H$2233</definedName>
    <definedName name="Acct254">[6]FuncStudy!$F$1866</definedName>
    <definedName name="ACCT254S" localSheetId="6">#REF!</definedName>
    <definedName name="ACCT254S">#REF!</definedName>
    <definedName name="ACCT254SO" localSheetId="6">#REF!</definedName>
    <definedName name="ACCT254SO">#REF!</definedName>
    <definedName name="Acct255" localSheetId="6">#REF!</definedName>
    <definedName name="Acct255">#REF!</definedName>
    <definedName name="Acct255DGU">#REF!</definedName>
    <definedName name="Acct255ITC84">#REF!</definedName>
    <definedName name="Acct255ITC85">#REF!</definedName>
    <definedName name="Acct255ITC86">#REF!</definedName>
    <definedName name="Acct255ITC88">#REF!</definedName>
    <definedName name="Acct255ITC89">#REF!</definedName>
    <definedName name="Acct255ITC90">#REF!</definedName>
    <definedName name="Acct255S">#REF!</definedName>
    <definedName name="Acct281">#REF!</definedName>
    <definedName name="Acct281DGP">#REF!</definedName>
    <definedName name="Acct281DNPTU">#REF!</definedName>
    <definedName name="Acct282">#REF!</definedName>
    <definedName name="Acct282CN">#REF!</definedName>
    <definedName name="Acct282DITBAL" localSheetId="6">[7]FuncStudy!$F$1912</definedName>
    <definedName name="Acct282DITBAL">[6]FuncStudy!$F$1914</definedName>
    <definedName name="Acct282S" localSheetId="6">#REF!</definedName>
    <definedName name="Acct282S">#REF!</definedName>
    <definedName name="Acct282SE" localSheetId="6">#REF!</definedName>
    <definedName name="Acct282SE">#REF!</definedName>
    <definedName name="Acct282SG" localSheetId="6">#REF!</definedName>
    <definedName name="Acct282SG">#REF!</definedName>
    <definedName name="Acct282SGP">#REF!</definedName>
    <definedName name="Acct282SO">#REF!</definedName>
    <definedName name="Acct283">#REF!</definedName>
    <definedName name="Acct283GPS">#REF!</definedName>
    <definedName name="Acct283S">#REF!</definedName>
    <definedName name="Acct283SE">#REF!</definedName>
    <definedName name="Acct283SG">#REF!</definedName>
    <definedName name="ACCT283SGCT">#REF!</definedName>
    <definedName name="Acct283SNP">#REF!</definedName>
    <definedName name="ACCT283SNPD">#REF!</definedName>
    <definedName name="Acct283SO">#REF!</definedName>
    <definedName name="ACCT283SSGCH">#REF!</definedName>
    <definedName name="Acct283TROJD">#REF!</definedName>
    <definedName name="Acct300">#REF!</definedName>
    <definedName name="Acct300DGP">#REF!</definedName>
    <definedName name="Acct300DGU">#REF!</definedName>
    <definedName name="Acct300S">#REF!</definedName>
    <definedName name="Acct300SEP">#REF!</definedName>
    <definedName name="Acct300SGP">#REF!</definedName>
    <definedName name="Acct300SOU">#REF!</definedName>
    <definedName name="Acct301">#REF!</definedName>
    <definedName name="Acct301S">#REF!</definedName>
    <definedName name="Acct301SG">#REF!</definedName>
    <definedName name="Acct301SGP">#REF!</definedName>
    <definedName name="Acct301SO">#REF!</definedName>
    <definedName name="Acct302">#REF!</definedName>
    <definedName name="Acct302S">#REF!</definedName>
    <definedName name="Acct302SG">#REF!</definedName>
    <definedName name="Acct302SGP">#REF!</definedName>
    <definedName name="Acct302SGU">#REF!</definedName>
    <definedName name="Acct303">#REF!</definedName>
    <definedName name="Acct303CN">#REF!</definedName>
    <definedName name="Acct303S">#REF!</definedName>
    <definedName name="Acct303SE">#REF!</definedName>
    <definedName name="Acct303SG">#REF!</definedName>
    <definedName name="Acct303SGP">#REF!</definedName>
    <definedName name="Acct303SO">#REF!</definedName>
    <definedName name="ACCT303SSGCT">#REF!</definedName>
    <definedName name="Acct310">#REF!</definedName>
    <definedName name="Acct310DGP">#REF!</definedName>
    <definedName name="Acct310SGU">#REF!</definedName>
    <definedName name="Acct311">#REF!</definedName>
    <definedName name="Acct311DGP">#REF!</definedName>
    <definedName name="Acct312">#REF!</definedName>
    <definedName name="Acct312SGP">#REF!</definedName>
    <definedName name="Acct314">#REF!</definedName>
    <definedName name="Acct314SGP">#REF!</definedName>
    <definedName name="Acct315">#REF!</definedName>
    <definedName name="Acct315SGP">#REF!</definedName>
    <definedName name="Acct316">#REF!</definedName>
    <definedName name="Acct316SGP">#REF!</definedName>
    <definedName name="Acct320">#REF!</definedName>
    <definedName name="Acct320DGP">#REF!</definedName>
    <definedName name="Acct321">#REF!</definedName>
    <definedName name="Acct321DGP">#REF!</definedName>
    <definedName name="Acct322">#REF!</definedName>
    <definedName name="Acct322DGP">#REF!</definedName>
    <definedName name="Acct323">#REF!</definedName>
    <definedName name="Acct323DGP">#REF!</definedName>
    <definedName name="Acct324">#REF!</definedName>
    <definedName name="Acct324DGP">#REF!</definedName>
    <definedName name="Acct325">#REF!</definedName>
    <definedName name="Acct325DGP">#REF!</definedName>
    <definedName name="Acct33">#REF!</definedName>
    <definedName name="Acct330">#REF!</definedName>
    <definedName name="Acct330SGP">#REF!</definedName>
    <definedName name="Acct331">#REF!</definedName>
    <definedName name="Acct331DGP">#REF!</definedName>
    <definedName name="Acct332">#REF!</definedName>
    <definedName name="Acct332DGP">#REF!</definedName>
    <definedName name="Acct333">#REF!</definedName>
    <definedName name="Acct333DGP">#REF!</definedName>
    <definedName name="Acct334">#REF!</definedName>
    <definedName name="Acct334DGP">#REF!</definedName>
    <definedName name="Acct335">#REF!</definedName>
    <definedName name="Acct335DGP">#REF!</definedName>
    <definedName name="Acct336">#REF!</definedName>
    <definedName name="Acct336SGP">#REF!</definedName>
    <definedName name="Acct340">#REF!</definedName>
    <definedName name="Acct340DGU">#REF!</definedName>
    <definedName name="Acct340SGU">#REF!</definedName>
    <definedName name="ACCT340SSGCT">#REF!</definedName>
    <definedName name="Acct341">#REF!</definedName>
    <definedName name="Acct341DGU">#REF!</definedName>
    <definedName name="Acct341SGU">#REF!</definedName>
    <definedName name="Acct342">#REF!</definedName>
    <definedName name="Acct342DGU">#REF!</definedName>
    <definedName name="Acct342SGU">#REF!</definedName>
    <definedName name="Acct343">#REF!</definedName>
    <definedName name="Acct343DGU">#REF!</definedName>
    <definedName name="Acct343S">#REF!</definedName>
    <definedName name="Acct343SGU">#REF!</definedName>
    <definedName name="Acct344">#REF!</definedName>
    <definedName name="Acct344S">#REF!</definedName>
    <definedName name="Acct344SGP">#REF!</definedName>
    <definedName name="Acct344SGU">#REF!</definedName>
    <definedName name="Acct345">#REF!</definedName>
    <definedName name="Acct345DGU">#REF!</definedName>
    <definedName name="Acct345SGU">#REF!</definedName>
    <definedName name="Acct346">#REF!</definedName>
    <definedName name="Acct346DGU">#REF!</definedName>
    <definedName name="Acct346SGU">#REF!</definedName>
    <definedName name="Acct350" localSheetId="6">'[5]Func Study'!$H$1660</definedName>
    <definedName name="Acct350">[6]FuncStudy!$F$1324</definedName>
    <definedName name="Acct350SG" localSheetId="6">#REF!</definedName>
    <definedName name="Acct350SG">#REF!</definedName>
    <definedName name="Acct350SGP" localSheetId="6">#REF!</definedName>
    <definedName name="Acct350SGP">#REF!</definedName>
    <definedName name="Acct350SGU" localSheetId="6">#REF!</definedName>
    <definedName name="Acct350SGU">#REF!</definedName>
    <definedName name="Acct352" localSheetId="6">'[5]Func Study'!$H$1667</definedName>
    <definedName name="Acct352">[6]FuncStudy!$F$1331</definedName>
    <definedName name="Acct352S" localSheetId="6">#REF!</definedName>
    <definedName name="Acct352S">#REF!</definedName>
    <definedName name="Acct352SG" localSheetId="6">#REF!</definedName>
    <definedName name="Acct352SG">#REF!</definedName>
    <definedName name="Acct352SGP" localSheetId="6">#REF!</definedName>
    <definedName name="Acct352SGP">#REF!</definedName>
    <definedName name="Acct352SGU">#REF!</definedName>
    <definedName name="Acct353" localSheetId="6">'[5]Func Study'!$H$1673</definedName>
    <definedName name="Acct353">[6]FuncStudy!$F$1337</definedName>
    <definedName name="Acct353SG" localSheetId="6">#REF!</definedName>
    <definedName name="Acct353SG">#REF!</definedName>
    <definedName name="Acct353SGP" localSheetId="6">#REF!</definedName>
    <definedName name="Acct353SGP">#REF!</definedName>
    <definedName name="Acct353SGU" localSheetId="6">#REF!</definedName>
    <definedName name="Acct353SGU">#REF!</definedName>
    <definedName name="Acct354" localSheetId="6">'[5]Func Study'!$H$1679</definedName>
    <definedName name="Acct354">[6]FuncStudy!$F$1343</definedName>
    <definedName name="Acct354SG" localSheetId="6">#REF!</definedName>
    <definedName name="Acct354SG">#REF!</definedName>
    <definedName name="Acct354SGP" localSheetId="6">#REF!</definedName>
    <definedName name="Acct354SGP">#REF!</definedName>
    <definedName name="Acct354SGU" localSheetId="6">#REF!</definedName>
    <definedName name="Acct354SGU">#REF!</definedName>
    <definedName name="Acct355" localSheetId="6">'[5]Func Study'!$H$1685</definedName>
    <definedName name="Acct355">[6]FuncStudy!$F$1349</definedName>
    <definedName name="Acct355SG" localSheetId="6">#REF!</definedName>
    <definedName name="Acct355SG">#REF!</definedName>
    <definedName name="Acct355SGP" localSheetId="6">#REF!</definedName>
    <definedName name="Acct355SGP">#REF!</definedName>
    <definedName name="Acct355SGU" localSheetId="6">#REF!</definedName>
    <definedName name="Acct355SGU">#REF!</definedName>
    <definedName name="Acct356" localSheetId="6">'[5]Func Study'!$H$1691</definedName>
    <definedName name="Acct356">[6]FuncStudy!$F$1355</definedName>
    <definedName name="Acct356SG" localSheetId="6">#REF!</definedName>
    <definedName name="Acct356SG">#REF!</definedName>
    <definedName name="Acct356SGP" localSheetId="6">#REF!</definedName>
    <definedName name="Acct356SGP">#REF!</definedName>
    <definedName name="Acct356SGU" localSheetId="6">#REF!</definedName>
    <definedName name="Acct356SGU">#REF!</definedName>
    <definedName name="Acct357" localSheetId="6">'[5]Func Study'!$H$1697</definedName>
    <definedName name="Acct357">[6]FuncStudy!$F$1361</definedName>
    <definedName name="Acct357SG" localSheetId="6">#REF!</definedName>
    <definedName name="Acct357SG">#REF!</definedName>
    <definedName name="Acct357SGP" localSheetId="6">#REF!</definedName>
    <definedName name="Acct357SGP">#REF!</definedName>
    <definedName name="Acct357SGU" localSheetId="6">#REF!</definedName>
    <definedName name="Acct357SGU">#REF!</definedName>
    <definedName name="Acct358" localSheetId="6">'[5]Func Study'!$H$1703</definedName>
    <definedName name="Acct358">[6]FuncStudy!$F$1367</definedName>
    <definedName name="Acct358SG" localSheetId="6">#REF!</definedName>
    <definedName name="Acct358SG">#REF!</definedName>
    <definedName name="Acct358SGP" localSheetId="6">#REF!</definedName>
    <definedName name="Acct358SGP">#REF!</definedName>
    <definedName name="Acct358SGU" localSheetId="6">#REF!</definedName>
    <definedName name="Acct358SGU">#REF!</definedName>
    <definedName name="Acct359" localSheetId="6">'[5]Func Study'!$H$1709</definedName>
    <definedName name="Acct359">[6]FuncStudy!$F$1373</definedName>
    <definedName name="Acct359SG" localSheetId="6">#REF!</definedName>
    <definedName name="Acct359SG">#REF!</definedName>
    <definedName name="Acct359SGP" localSheetId="6">#REF!</definedName>
    <definedName name="Acct359SGP">#REF!</definedName>
    <definedName name="Acct359SGU" localSheetId="6">#REF!</definedName>
    <definedName name="Acct359SGU">#REF!</definedName>
    <definedName name="Acct360" localSheetId="6">'[5]Func Study'!$H$1729</definedName>
    <definedName name="Acct360">[6]FuncStudy!$F$1389</definedName>
    <definedName name="Acct360___Assigned" localSheetId="6">#REF!</definedName>
    <definedName name="Acct360___Assigned">#REF!</definedName>
    <definedName name="Acct360___Demand__Primary" localSheetId="6">#REF!</definedName>
    <definedName name="Acct360___Demand__Primary">#REF!</definedName>
    <definedName name="Acct360A" localSheetId="6">#REF!</definedName>
    <definedName name="Acct360A">#REF!</definedName>
    <definedName name="Acct360DP">#REF!</definedName>
    <definedName name="Acct361" localSheetId="6">'[5]Func Study'!$H$1735</definedName>
    <definedName name="Acct361">[6]FuncStudy!$F$1395</definedName>
    <definedName name="Acct361___Assigned" localSheetId="6">#REF!</definedName>
    <definedName name="Acct361___Assigned">#REF!</definedName>
    <definedName name="Acct361___Demand__Primary" localSheetId="6">#REF!</definedName>
    <definedName name="Acct361___Demand__Primary">#REF!</definedName>
    <definedName name="Acct361A" localSheetId="6">#REF!</definedName>
    <definedName name="Acct361A">#REF!</definedName>
    <definedName name="Acct361DP">#REF!</definedName>
    <definedName name="Acct362" localSheetId="6">'[5]Func Study'!$H$1741</definedName>
    <definedName name="Acct362">[6]FuncStudy!$F$1401</definedName>
    <definedName name="Acct362___Assigned" localSheetId="6">#REF!</definedName>
    <definedName name="Acct362___Assigned">#REF!</definedName>
    <definedName name="Acct362___Demand__Primary" localSheetId="6">#REF!</definedName>
    <definedName name="Acct362___Demand__Primary">#REF!</definedName>
    <definedName name="Acct362A" localSheetId="6">#REF!</definedName>
    <definedName name="Acct362A">#REF!</definedName>
    <definedName name="Acct362DP">#REF!</definedName>
    <definedName name="Acct364" localSheetId="6">'[5]Func Study'!$H$1748</definedName>
    <definedName name="Acct364">[6]FuncStudy!$F$1408</definedName>
    <definedName name="Acct364___Assigned" localSheetId="6">#REF!</definedName>
    <definedName name="Acct364___Assigned">#REF!</definedName>
    <definedName name="Acct364___Demand__Primary" localSheetId="6">#REF!</definedName>
    <definedName name="Acct364___Demand__Primary">#REF!</definedName>
    <definedName name="Acct364___Demand__Secondary" localSheetId="6">#REF!</definedName>
    <definedName name="Acct364___Demand__Secondary">#REF!</definedName>
    <definedName name="Acct364A">#REF!</definedName>
    <definedName name="Acct364DP">#REF!</definedName>
    <definedName name="Acct364DS">#REF!</definedName>
    <definedName name="Acct365" localSheetId="6">'[5]Func Study'!$H$1755</definedName>
    <definedName name="Acct365">[6]FuncStudy!$F$1415</definedName>
    <definedName name="Acct365___Assigned" localSheetId="6">#REF!</definedName>
    <definedName name="Acct365___Assigned">#REF!</definedName>
    <definedName name="Acct365___Demand__Primary" localSheetId="6">#REF!</definedName>
    <definedName name="Acct365___Demand__Primary">#REF!</definedName>
    <definedName name="Acct365___Demand__Secondary" localSheetId="6">#REF!</definedName>
    <definedName name="Acct365___Demand__Secondary">#REF!</definedName>
    <definedName name="Acct365A">#REF!</definedName>
    <definedName name="Acct365DP">#REF!</definedName>
    <definedName name="Acct365DS">#REF!</definedName>
    <definedName name="Acct366" localSheetId="6">'[5]Func Study'!$H$1762</definedName>
    <definedName name="Acct366">[6]FuncStudy!$F$1422</definedName>
    <definedName name="Acct366___Assigned" localSheetId="6">#REF!</definedName>
    <definedName name="Acct366___Assigned">#REF!</definedName>
    <definedName name="Acct366___Demand__Primary" localSheetId="6">#REF!</definedName>
    <definedName name="Acct366___Demand__Primary">#REF!</definedName>
    <definedName name="Acct366___Demand__Secondary" localSheetId="6">#REF!</definedName>
    <definedName name="Acct366___Demand__Secondary">#REF!</definedName>
    <definedName name="Acct366A">#REF!</definedName>
    <definedName name="Acct366DP">#REF!</definedName>
    <definedName name="Acct366DS">#REF!</definedName>
    <definedName name="Acct367" localSheetId="6">'[5]Func Study'!$H$1769</definedName>
    <definedName name="Acct367">[6]FuncStudy!$F$1429</definedName>
    <definedName name="Acct367___Assigned" localSheetId="6">#REF!</definedName>
    <definedName name="Acct367___Assigned">#REF!</definedName>
    <definedName name="Acct367___Demand__Primary" localSheetId="6">#REF!</definedName>
    <definedName name="Acct367___Demand__Primary">#REF!</definedName>
    <definedName name="Acct367___Demand__Secondary" localSheetId="6">#REF!</definedName>
    <definedName name="Acct367___Demand__Secondary">#REF!</definedName>
    <definedName name="Acct367A">#REF!</definedName>
    <definedName name="Acct367DP">#REF!</definedName>
    <definedName name="Acct367DS">#REF!</definedName>
    <definedName name="Acct368" localSheetId="6">'[5]Func Study'!$H$1775</definedName>
    <definedName name="Acct368">[6]FuncStudy!$F$1435</definedName>
    <definedName name="Acct368___Assigned" localSheetId="6">#REF!</definedName>
    <definedName name="Acct368___Assigned">#REF!</definedName>
    <definedName name="Acct368___Demand__Secondary" localSheetId="6">#REF!</definedName>
    <definedName name="Acct368___Demand__Secondary">#REF!</definedName>
    <definedName name="Acct368A" localSheetId="6">#REF!</definedName>
    <definedName name="Acct368A">#REF!</definedName>
    <definedName name="Acct368DS">#REF!</definedName>
    <definedName name="Acct369" localSheetId="6">'[5]Func Study'!$H$1782</definedName>
    <definedName name="Acct369">[6]FuncStudy!$F$1442</definedName>
    <definedName name="Acct369___Assigned" localSheetId="6">#REF!</definedName>
    <definedName name="Acct369___Assigned">#REF!</definedName>
    <definedName name="Acct369___Customer_OH" localSheetId="6">#REF!</definedName>
    <definedName name="Acct369___Customer_OH">#REF!</definedName>
    <definedName name="Acct369___Customer_UG" localSheetId="6">#REF!</definedName>
    <definedName name="Acct369___Customer_UG">#REF!</definedName>
    <definedName name="Acct369A">#REF!</definedName>
    <definedName name="Acct369COH">#REF!</definedName>
    <definedName name="Acct369CUG">#REF!</definedName>
    <definedName name="Acct370" localSheetId="6">'[5]Func Study'!$H$1793</definedName>
    <definedName name="Acct370">[6]FuncStudy!$F$1448</definedName>
    <definedName name="Acct370___Assigned" localSheetId="6">#REF!</definedName>
    <definedName name="Acct370___Assigned">#REF!</definedName>
    <definedName name="Acct370___Customer" localSheetId="6">#REF!</definedName>
    <definedName name="Acct370___Customer">#REF!</definedName>
    <definedName name="Acct370A" localSheetId="6">#REF!</definedName>
    <definedName name="Acct370A">#REF!</definedName>
    <definedName name="Acct370C">#REF!</definedName>
    <definedName name="Acct371" localSheetId="6">'[5]Func Study'!$H$1800</definedName>
    <definedName name="Acct371">[6]FuncStudy!$F$1455</definedName>
    <definedName name="Acct371___Assigned" localSheetId="6">#REF!</definedName>
    <definedName name="Acct371___Assigned">#REF!</definedName>
    <definedName name="Acct371___Demand__Primary" localSheetId="6">#REF!</definedName>
    <definedName name="Acct371___Demand__Primary">#REF!</definedName>
    <definedName name="Acct371___Demand__Secondary" localSheetId="6">#REF!</definedName>
    <definedName name="Acct371___Demand__Secondary">#REF!</definedName>
    <definedName name="Acct371A">#REF!</definedName>
    <definedName name="Acct371DP">#REF!</definedName>
    <definedName name="Acct371DS">#REF!</definedName>
    <definedName name="Acct372" localSheetId="6">'[5]Func Study'!$H$1807</definedName>
    <definedName name="Acct372">[6]FuncStudy!$F$1462</definedName>
    <definedName name="Acct372___Assigned" localSheetId="6">#REF!</definedName>
    <definedName name="Acct372___Assigned">#REF!</definedName>
    <definedName name="Acct372___Demand__Primary" localSheetId="6">#REF!</definedName>
    <definedName name="Acct372___Demand__Primary">#REF!</definedName>
    <definedName name="Acct372___Demand__Secondary" localSheetId="6">#REF!</definedName>
    <definedName name="Acct372___Demand__Secondary">#REF!</definedName>
    <definedName name="Acct372A" localSheetId="6">'[5]Func Study'!$H$1806</definedName>
    <definedName name="Acct372A">[6]FuncStudy!$F$1461</definedName>
    <definedName name="Acct372DP" localSheetId="6">'[5]Func Study'!$H$1804</definedName>
    <definedName name="Acct372DP">[6]FuncStudy!$F$1459</definedName>
    <definedName name="Acct372DS" localSheetId="6">'[5]Func Study'!$H$1805</definedName>
    <definedName name="Acct372DS">[6]FuncStudy!$F$1460</definedName>
    <definedName name="Acct373" localSheetId="6">'[5]Func Study'!$H$1813</definedName>
    <definedName name="Acct373">[6]FuncStudy!$F$1468</definedName>
    <definedName name="Acct373___Customer" localSheetId="6">#REF!</definedName>
    <definedName name="Acct373___Customer">#REF!</definedName>
    <definedName name="Acct373___Public_Authority" localSheetId="6">#REF!</definedName>
    <definedName name="Acct373___Public_Authority">#REF!</definedName>
    <definedName name="Acct373C" localSheetId="6">#REF!</definedName>
    <definedName name="Acct373C">#REF!</definedName>
    <definedName name="Acct373PA">#REF!</definedName>
    <definedName name="Acct389">#REF!</definedName>
    <definedName name="Acct389CN">#REF!</definedName>
    <definedName name="Acct389S">#REF!</definedName>
    <definedName name="Acct389SG">#REF!</definedName>
    <definedName name="Acct389SGP">#REF!</definedName>
    <definedName name="Acct389SGU">#REF!</definedName>
    <definedName name="Acct389SO">#REF!</definedName>
    <definedName name="Acct390">#REF!</definedName>
    <definedName name="Acct390CN">#REF!</definedName>
    <definedName name="Acct390CS">#REF!</definedName>
    <definedName name="ACCT390L">#REF!</definedName>
    <definedName name="Acct390LRCL">#REF!</definedName>
    <definedName name="Acct390LSG">#REF!</definedName>
    <definedName name="Acct390LSOU">#REF!</definedName>
    <definedName name="Acct390S">#REF!</definedName>
    <definedName name="Acct390SGP">#REF!</definedName>
    <definedName name="Acct390SGU">#REF!</definedName>
    <definedName name="Acct390SOP">#REF!</definedName>
    <definedName name="Acct390SOU">#REF!</definedName>
    <definedName name="Acct391">#REF!</definedName>
    <definedName name="Acct391CN">#REF!</definedName>
    <definedName name="Acct391S">#REF!</definedName>
    <definedName name="Acct391SE">#REF!</definedName>
    <definedName name="Acct391SG">#REF!</definedName>
    <definedName name="Acct391SGP">#REF!</definedName>
    <definedName name="Acct391SGU">#REF!</definedName>
    <definedName name="Acct391SO">#REF!</definedName>
    <definedName name="Acct392">#REF!</definedName>
    <definedName name="Acct392CN">#REF!</definedName>
    <definedName name="Acct392L">#REF!</definedName>
    <definedName name="ACCT392LRCL">#REF!</definedName>
    <definedName name="Acct392LSOP">#REF!</definedName>
    <definedName name="Acct392S">#REF!</definedName>
    <definedName name="Acct392SE">#REF!</definedName>
    <definedName name="Acct392SG">#REF!</definedName>
    <definedName name="Acct392SGP">#REF!</definedName>
    <definedName name="Acct392SGU">#REF!</definedName>
    <definedName name="Acct392SO">#REF!</definedName>
    <definedName name="Acct393">#REF!</definedName>
    <definedName name="Acct393S">#REF!</definedName>
    <definedName name="Acct393SG">#REF!</definedName>
    <definedName name="Acct393SGP">#REF!</definedName>
    <definedName name="Acct393SGU">#REF!</definedName>
    <definedName name="Acct393SO">#REF!</definedName>
    <definedName name="Acct394">#REF!</definedName>
    <definedName name="Acct394S">#REF!</definedName>
    <definedName name="Acct394SE">#REF!</definedName>
    <definedName name="Acct394SG">#REF!</definedName>
    <definedName name="Acct394SGP">#REF!</definedName>
    <definedName name="Acct394SGU">#REF!</definedName>
    <definedName name="Acct394SO">#REF!</definedName>
    <definedName name="ACCT394SSGCH">#REF!</definedName>
    <definedName name="ACCT394SSGCT">#REF!</definedName>
    <definedName name="Acct395">#REF!</definedName>
    <definedName name="Acct395S">#REF!</definedName>
    <definedName name="Acct395SEU">#REF!</definedName>
    <definedName name="Acct395SG">#REF!</definedName>
    <definedName name="Acct395SGP">#REF!</definedName>
    <definedName name="Acct395SGU">#REF!</definedName>
    <definedName name="Acct395SO">#REF!</definedName>
    <definedName name="ACCT395SSGCH">#REF!</definedName>
    <definedName name="ACCT395SSGCT">#REF!</definedName>
    <definedName name="Acct396">#REF!</definedName>
    <definedName name="Acct396S">#REF!</definedName>
    <definedName name="Acct396SE">#REF!</definedName>
    <definedName name="Acct396SG">#REF!</definedName>
    <definedName name="Acct396SGP">#REF!</definedName>
    <definedName name="Acct396SGU">#REF!</definedName>
    <definedName name="Acct396SO">#REF!</definedName>
    <definedName name="ACCT396SSGCH">#REF!</definedName>
    <definedName name="ACCT396SSGCT">#REF!</definedName>
    <definedName name="Acct397">#REF!</definedName>
    <definedName name="Acct397CN">#REF!</definedName>
    <definedName name="Acct397S">#REF!</definedName>
    <definedName name="Acct397SE">#REF!</definedName>
    <definedName name="Acct397SG">#REF!</definedName>
    <definedName name="Acct397SGP">#REF!</definedName>
    <definedName name="Acct397SGU">#REF!</definedName>
    <definedName name="Acct397SO">#REF!</definedName>
    <definedName name="ACCT397SSGCH">#REF!</definedName>
    <definedName name="ACCT397SSGCT">#REF!</definedName>
    <definedName name="Acct398">#REF!</definedName>
    <definedName name="Acct398CN">#REF!</definedName>
    <definedName name="Acct398S">#REF!</definedName>
    <definedName name="Acct398SE">#REF!</definedName>
    <definedName name="Acct398SG">#REF!</definedName>
    <definedName name="Acct398SGP">#REF!</definedName>
    <definedName name="Acct398SGU">#REF!</definedName>
    <definedName name="Acct398SO">#REF!</definedName>
    <definedName name="ACCT398SSGCT">#REF!</definedName>
    <definedName name="Acct399">#REF!</definedName>
    <definedName name="Acct399DOTH">#REF!</definedName>
    <definedName name="Acct399G">#REF!</definedName>
    <definedName name="Acct399GS">#REF!</definedName>
    <definedName name="Acct399GSG">#REF!</definedName>
    <definedName name="Acct399GSGP">#REF!</definedName>
    <definedName name="Acct399GSGU">#REF!</definedName>
    <definedName name="Acct399GSO">#REF!</definedName>
    <definedName name="Acct399L">#REF!</definedName>
    <definedName name="Acct399LRCL">#REF!</definedName>
    <definedName name="Acct399S">#REF!</definedName>
    <definedName name="Acct399SEP">#REF!</definedName>
    <definedName name="Acct399SEU">#REF!</definedName>
    <definedName name="Acct399SGP">#REF!</definedName>
    <definedName name="Acct399SGU">#REF!</definedName>
    <definedName name="Acct399SOP">#REF!</definedName>
    <definedName name="Acct403">#REF!</definedName>
    <definedName name="Acct403360">#REF!</definedName>
    <definedName name="Acct403361">#REF!</definedName>
    <definedName name="Acct403362">#REF!</definedName>
    <definedName name="Acct403364">#REF!</definedName>
    <definedName name="Acct403365">#REF!</definedName>
    <definedName name="Acct403366">#REF!</definedName>
    <definedName name="Acct403367">#REF!</definedName>
    <definedName name="Acct403368">#REF!</definedName>
    <definedName name="Acct403369">#REF!</definedName>
    <definedName name="Acct403370">#REF!</definedName>
    <definedName name="Acct403371">#REF!</definedName>
    <definedName name="Acct403372">#REF!</definedName>
    <definedName name="Acct403373">#REF!</definedName>
    <definedName name="Acct403DP">#REF!</definedName>
    <definedName name="Acct403EP">#REF!</definedName>
    <definedName name="Acct403EPSG">#REF!</definedName>
    <definedName name="Acct403EPSGP">#REF!</definedName>
    <definedName name="Acct403GP">#REF!</definedName>
    <definedName name="Acct403GPCN">#REF!</definedName>
    <definedName name="Acct403GPS">#REF!</definedName>
    <definedName name="Acct403GPSE">#REF!</definedName>
    <definedName name="Acct403GPSG">#REF!</definedName>
    <definedName name="Acct403GPSGP">#REF!</definedName>
    <definedName name="Acct403GPSGU">#REF!</definedName>
    <definedName name="Acct403GPSO">#REF!</definedName>
    <definedName name="Acct403GV0">#REF!</definedName>
    <definedName name="Acct403GV0SGP">#REF!</definedName>
    <definedName name="Acct403HP">#REF!</definedName>
    <definedName name="Acct403HPDGP">#REF!</definedName>
    <definedName name="Acct403HPDGU">#REF!</definedName>
    <definedName name="Acct403HPSG" localSheetId="6">'[5]Func Study'!#REF!</definedName>
    <definedName name="Acct403HPSG">'[5]Func Study'!#REF!</definedName>
    <definedName name="Acct403Land___Land_Rights" localSheetId="6">#REF!</definedName>
    <definedName name="Acct403Land___Land_Rights">#REF!</definedName>
    <definedName name="Acct403MP" localSheetId="6">#REF!</definedName>
    <definedName name="Acct403MP">#REF!</definedName>
    <definedName name="Acct403MPSEU" localSheetId="6">#REF!</definedName>
    <definedName name="Acct403MPSEU">#REF!</definedName>
    <definedName name="Acct403NP">#REF!</definedName>
    <definedName name="Acct403NPDGP">#REF!</definedName>
    <definedName name="Acct403OP">#REF!</definedName>
    <definedName name="Acct403OPSGP">#REF!</definedName>
    <definedName name="Acct403OPSGU">#REF!</definedName>
    <definedName name="Acct403S">#REF!</definedName>
    <definedName name="Acct403SEU">#REF!</definedName>
    <definedName name="Acct403SGP">#REF!</definedName>
    <definedName name="Acct403SOP">#REF!</definedName>
    <definedName name="Acct403SP">#REF!</definedName>
    <definedName name="Acct403SPDG">#REF!</definedName>
    <definedName name="Acct403SPSGP">#REF!</definedName>
    <definedName name="Acct403SPSGU">#REF!</definedName>
    <definedName name="Acct403Structures">#REF!</definedName>
    <definedName name="Acct403TP">#REF!</definedName>
    <definedName name="Acct403TPSG">#REF!</definedName>
    <definedName name="Acct403TPSGP">#REF!</definedName>
    <definedName name="Acct403TPSGU">#REF!</definedName>
    <definedName name="Acct404330">#REF!</definedName>
    <definedName name="Acct404330SG1">#REF!</definedName>
    <definedName name="Acct404330SG3">#REF!</definedName>
    <definedName name="Acct404CLG">#REF!</definedName>
    <definedName name="Acct404CLGDGP">#REF!</definedName>
    <definedName name="Acct404CLGDGU">#REF!</definedName>
    <definedName name="Acct404CLGS">#REF!</definedName>
    <definedName name="Acct404CLGSGP">#REF!</definedName>
    <definedName name="Acct404CLGSOP">#REF!</definedName>
    <definedName name="Acct404CLGSOU">#REF!</definedName>
    <definedName name="Acct404CLS">#REF!</definedName>
    <definedName name="Acct404CLSDGP">#REF!</definedName>
    <definedName name="Acct404DGP">#REF!</definedName>
    <definedName name="Acct404IP">#REF!</definedName>
    <definedName name="Acct404IPCN">#REF!</definedName>
    <definedName name="ACCT404IPDGU">#REF!</definedName>
    <definedName name="Acct404IPS">#REF!</definedName>
    <definedName name="Acct404IPSEU">#REF!</definedName>
    <definedName name="Acct404IPSG2">#REF!</definedName>
    <definedName name="ACCT404IPSGP">#REF!</definedName>
    <definedName name="Acct404IPSO">#REF!</definedName>
    <definedName name="ACCT404IPSSGCH">#REF!</definedName>
    <definedName name="Acct404O">#REF!</definedName>
    <definedName name="Acct404OPSSGCT">#REF!</definedName>
    <definedName name="Acct404S">#REF!</definedName>
    <definedName name="Acct404SEU">#REF!</definedName>
    <definedName name="Acct404SGP">#REF!</definedName>
    <definedName name="Acct404SOP">#REF!</definedName>
    <definedName name="Acct405">#REF!</definedName>
    <definedName name="Acct405S">#REF!</definedName>
    <definedName name="Acct406">#REF!</definedName>
    <definedName name="Acct406DGP">#REF!</definedName>
    <definedName name="Acct406S">#REF!</definedName>
    <definedName name="Acct406SO">#REF!</definedName>
    <definedName name="Acct407">#REF!</definedName>
    <definedName name="Acct407DGP">#REF!</definedName>
    <definedName name="Acct407S">#REF!</definedName>
    <definedName name="Acct407SEU">#REF!</definedName>
    <definedName name="Acct407SGP">#REF!</definedName>
    <definedName name="Acct407SO">#REF!</definedName>
    <definedName name="Acct407TROJP">#REF!</definedName>
    <definedName name="Acct408">#REF!</definedName>
    <definedName name="Acct408DOU">#REF!</definedName>
    <definedName name="Acct408EXCTAX">#REF!</definedName>
    <definedName name="Acct408OPRVID">#REF!</definedName>
    <definedName name="Acct408OPRVWY">#REF!</definedName>
    <definedName name="Acct408S">#REF!</definedName>
    <definedName name="Acct408SE">#REF!</definedName>
    <definedName name="Acct408SGPP">#REF!</definedName>
    <definedName name="Acct408SO">#REF!</definedName>
    <definedName name="Acct40910FITOther">#REF!</definedName>
    <definedName name="Acct40910FITPMI">#REF!</definedName>
    <definedName name="Acct40910FITPTC">#REF!</definedName>
    <definedName name="Acct40910FITSitus">#REF!</definedName>
    <definedName name="Acct40911">#REF!</definedName>
    <definedName name="Acct40911DGU">#REF!</definedName>
    <definedName name="Acct40911IDSIT">#REF!</definedName>
    <definedName name="Acct40911S">#REF!</definedName>
    <definedName name="Acct40911SO">#REF!</definedName>
    <definedName name="Acct41010">#REF!</definedName>
    <definedName name="Acct41010BADDEBT">#REF!</definedName>
    <definedName name="Acct41010DGU">#REF!</definedName>
    <definedName name="Acct41010DITEXP">#REF!</definedName>
    <definedName name="Acct41010S">#REF!</definedName>
    <definedName name="Acct41010SE">#REF!</definedName>
    <definedName name="Acct41010SG1">#REF!</definedName>
    <definedName name="Acct41010SG2">#REF!</definedName>
    <definedName name="Acct41010SGPS">#REF!</definedName>
    <definedName name="Acct41010SNP">#REF!</definedName>
    <definedName name="Acct41010SO">#REF!</definedName>
    <definedName name="Acct41010TROJP">#REF!</definedName>
    <definedName name="Acct41020">#REF!</definedName>
    <definedName name="Acct41020BADDEBT">#REF!</definedName>
    <definedName name="Acct41020DITEXP">#REF!</definedName>
    <definedName name="Acct41020S">#REF!</definedName>
    <definedName name="Acct41020SE">#REF!</definedName>
    <definedName name="Acct41020SG1">#REF!</definedName>
    <definedName name="Acct41020SG2">#REF!</definedName>
    <definedName name="ACCT41020SGCT">#REF!</definedName>
    <definedName name="Acct41020SGPP">#REF!</definedName>
    <definedName name="Acct41020SNP">#REF!</definedName>
    <definedName name="ACCT41020SNPD">#REF!</definedName>
    <definedName name="Acct41020SO">#REF!</definedName>
    <definedName name="Acct41020TROJP">#REF!</definedName>
    <definedName name="Acct41111">#REF!</definedName>
    <definedName name="Acct41111BADDEBT">#REF!</definedName>
    <definedName name="Acct41111DITEXP">#REF!</definedName>
    <definedName name="Acct41111S">#REF!</definedName>
    <definedName name="Acct41111SE">#REF!</definedName>
    <definedName name="Acct41111SG1">#REF!</definedName>
    <definedName name="Acct41111SG2">#REF!</definedName>
    <definedName name="Acct41111SG3">#REF!</definedName>
    <definedName name="Acct41111SGPP">#REF!</definedName>
    <definedName name="Acct41111SNP">#REF!</definedName>
    <definedName name="Acct41111SNTP">#REF!</definedName>
    <definedName name="Acct41111SO">#REF!</definedName>
    <definedName name="Acct41111TROJP">#REF!</definedName>
    <definedName name="Acct41120">#REF!</definedName>
    <definedName name="Acct41120DGP">#REF!</definedName>
    <definedName name="Acct41120DITEXP">#REF!</definedName>
    <definedName name="Acct41120GPS">#REF!</definedName>
    <definedName name="ACCT41120S">#REF!</definedName>
    <definedName name="Acct41120SE">#REF!</definedName>
    <definedName name="Acct41120SG">#REF!</definedName>
    <definedName name="ACCT41120SG1">#REF!</definedName>
    <definedName name="ACCT41120SGCT">#REF!</definedName>
    <definedName name="Acct41120SGPS">#REF!</definedName>
    <definedName name="Acct41120SNP">#REF!</definedName>
    <definedName name="Acct41120SNPD">#REF!</definedName>
    <definedName name="Acct41120SO">#REF!</definedName>
    <definedName name="ACCT41120SSGCT">#REF!</definedName>
    <definedName name="Acct41120TROJP">#REF!</definedName>
    <definedName name="Acct41140">#REF!</definedName>
    <definedName name="Acct41140DGU">#REF!</definedName>
    <definedName name="Acct41141">#REF!</definedName>
    <definedName name="Acct41141DGU">#REF!</definedName>
    <definedName name="Acct4114DGU">#REF!</definedName>
    <definedName name="Acct41160">#REF!</definedName>
    <definedName name="Acct41160DGP">#REF!</definedName>
    <definedName name="Acct41160DGU">#REF!</definedName>
    <definedName name="Acct41160S">#REF!</definedName>
    <definedName name="Acct41160SG">#REF!</definedName>
    <definedName name="Acct41160SO">#REF!</definedName>
    <definedName name="Acct41170">#REF!</definedName>
    <definedName name="Acct41170DGU">#REF!</definedName>
    <definedName name="Acct41170S">#REF!</definedName>
    <definedName name="Acct4118">#REF!</definedName>
    <definedName name="Acct41181">#REF!</definedName>
    <definedName name="Acct41181SE">#REF!</definedName>
    <definedName name="Acct4118SE">#REF!</definedName>
    <definedName name="Acct411BADDEBT">#REF!</definedName>
    <definedName name="Acct411DGP">#REF!</definedName>
    <definedName name="Acct411DGU">#REF!</definedName>
    <definedName name="Acct411DITEXP">#REF!</definedName>
    <definedName name="Acct411DNPP">#REF!</definedName>
    <definedName name="Acct411DNPTP">#REF!</definedName>
    <definedName name="Acct411S">#REF!</definedName>
    <definedName name="Acct411SE">#REF!</definedName>
    <definedName name="Acct411SG">#REF!</definedName>
    <definedName name="Acct411SGPP">#REF!</definedName>
    <definedName name="Acct411SO">#REF!</definedName>
    <definedName name="Acct411TROJP">#REF!</definedName>
    <definedName name="Acct419">#REF!</definedName>
    <definedName name="Acct4194">#REF!</definedName>
    <definedName name="Acct4194DGU">#REF!</definedName>
    <definedName name="Acct419DOTH">#REF!</definedName>
    <definedName name="Acct421">#REF!</definedName>
    <definedName name="Acct421DGP">#REF!</definedName>
    <definedName name="Acct421DGU">#REF!</definedName>
    <definedName name="Acct421S">#REF!</definedName>
    <definedName name="Acct421SE">#REF!</definedName>
    <definedName name="Acct421SG">#REF!</definedName>
    <definedName name="Acct421SO">#REF!</definedName>
    <definedName name="Acct427">#REF!</definedName>
    <definedName name="Acct427INT">#REF!</definedName>
    <definedName name="Acct427S">#REF!</definedName>
    <definedName name="Acct428">#REF!</definedName>
    <definedName name="Acct428INT">#REF!</definedName>
    <definedName name="Acct429">#REF!</definedName>
    <definedName name="Acct429INT">#REF!</definedName>
    <definedName name="Acct431">#REF!</definedName>
    <definedName name="Acct4311">#REF!</definedName>
    <definedName name="Acct4311CSU">#REF!</definedName>
    <definedName name="Acct431INT">#REF!</definedName>
    <definedName name="Acct432">#REF!</definedName>
    <definedName name="Acct432DOTH">#REF!</definedName>
    <definedName name="Acct440S">#REF!</definedName>
    <definedName name="Acct442">#REF!</definedName>
    <definedName name="Acct442S">#REF!</definedName>
    <definedName name="Acct442SE">#REF!</definedName>
    <definedName name="Acct442SG">#REF!</definedName>
    <definedName name="Acct444">#REF!</definedName>
    <definedName name="Acct444S" localSheetId="6">'[5]Func Study'!$H$264</definedName>
    <definedName name="Acct444S">[6]FuncStudy!$F$105</definedName>
    <definedName name="Acct445" localSheetId="6">#REF!</definedName>
    <definedName name="Acct445">#REF!</definedName>
    <definedName name="Acct445S" localSheetId="6">#REF!</definedName>
    <definedName name="Acct445S">#REF!</definedName>
    <definedName name="Acct447" localSheetId="6">#REF!</definedName>
    <definedName name="Acct447">#REF!</definedName>
    <definedName name="Acct447DGP">#REF!</definedName>
    <definedName name="Acct447DGU" localSheetId="6">'[8]Func Study'!#REF!</definedName>
    <definedName name="Acct447DGU">'[8]Func Study'!#REF!</definedName>
    <definedName name="Acct447S" localSheetId="6">#REF!</definedName>
    <definedName name="Acct447S">#REF!</definedName>
    <definedName name="Acct447SE" localSheetId="6">#REF!</definedName>
    <definedName name="Acct447SE">#REF!</definedName>
    <definedName name="Acct447SG" localSheetId="6">#REF!</definedName>
    <definedName name="Acct447SG">#REF!</definedName>
    <definedName name="Acct448">#REF!</definedName>
    <definedName name="Acct448S" localSheetId="6">'[5]Func Study'!$H$273</definedName>
    <definedName name="Acct448S">[6]FuncStudy!$F$114</definedName>
    <definedName name="Acct448SO" localSheetId="6">#REF!</definedName>
    <definedName name="Acct448SO">#REF!</definedName>
    <definedName name="Acct449" localSheetId="6">#REF!</definedName>
    <definedName name="Acct449">#REF!</definedName>
    <definedName name="Acct449DGP" localSheetId="6">#REF!</definedName>
    <definedName name="Acct449DGP">#REF!</definedName>
    <definedName name="Acct449S">#REF!</definedName>
    <definedName name="Acct450">#REF!</definedName>
    <definedName name="Acct450S" localSheetId="6">'[5]Func Study'!$H$297</definedName>
    <definedName name="Acct450S">[6]FuncStudy!$F$139</definedName>
    <definedName name="Acct450SO" localSheetId="6">#REF!</definedName>
    <definedName name="Acct450SO">#REF!</definedName>
    <definedName name="Acct451" localSheetId="6">#REF!</definedName>
    <definedName name="Acct451">#REF!</definedName>
    <definedName name="Acct451S" localSheetId="6">'[5]Func Study'!$H$302</definedName>
    <definedName name="Acct451S">[6]FuncStudy!$F$144</definedName>
    <definedName name="Acct451SG" localSheetId="6">#REF!</definedName>
    <definedName name="Acct451SG">#REF!</definedName>
    <definedName name="Acct451SO" localSheetId="6">#REF!</definedName>
    <definedName name="Acct451SO">#REF!</definedName>
    <definedName name="Acct453" localSheetId="6">#REF!</definedName>
    <definedName name="Acct453">#REF!</definedName>
    <definedName name="Acct453SG">#REF!</definedName>
    <definedName name="Acct454">#REF!</definedName>
    <definedName name="Acct454S" localSheetId="6">'[5]Func Study'!$H$312</definedName>
    <definedName name="Acct454S">[6]FuncStudy!$F$154</definedName>
    <definedName name="Acct454SG" localSheetId="6">#REF!</definedName>
    <definedName name="Acct454SG">#REF!</definedName>
    <definedName name="Acct454SO" localSheetId="6">#REF!</definedName>
    <definedName name="Acct454SO">#REF!</definedName>
    <definedName name="Acct456" localSheetId="6">#REF!</definedName>
    <definedName name="Acct456">#REF!</definedName>
    <definedName name="Acct456CN">#REF!</definedName>
    <definedName name="Acct456S" localSheetId="6">'[5]Func Study'!$H$318</definedName>
    <definedName name="Acct456S">[6]FuncStudy!$F$160</definedName>
    <definedName name="Acct456SE" localSheetId="6">#REF!</definedName>
    <definedName name="Acct456SE">#REF!</definedName>
    <definedName name="Acct456SG" localSheetId="6">#REF!</definedName>
    <definedName name="Acct456SG">#REF!</definedName>
    <definedName name="Acct456SO" localSheetId="6">#REF!</definedName>
    <definedName name="Acct456SO">#REF!</definedName>
    <definedName name="Acct500">#REF!</definedName>
    <definedName name="Acct500DNPPSU">#REF!</definedName>
    <definedName name="Acct501">#REF!</definedName>
    <definedName name="Acct501SE">#REF!</definedName>
    <definedName name="ACCT501SENNPC">#REF!</definedName>
    <definedName name="ACCT501SSECHNNPC">#REF!</definedName>
    <definedName name="Acct502">#REF!</definedName>
    <definedName name="Acct502DNPPSU" localSheetId="6">'[5]Func Study'!#REF!</definedName>
    <definedName name="Acct502DNPPSU">'[5]Func Study'!#REF!</definedName>
    <definedName name="Acct503" localSheetId="6">#REF!</definedName>
    <definedName name="Acct503">#REF!</definedName>
    <definedName name="Acct503SE" localSheetId="6">#REF!</definedName>
    <definedName name="Acct503SE">#REF!</definedName>
    <definedName name="ACCT503SENNPC" localSheetId="6">#REF!</definedName>
    <definedName name="ACCT503SENNPC">#REF!</definedName>
    <definedName name="Acct505">#REF!</definedName>
    <definedName name="Acct505DNPPSU">#REF!</definedName>
    <definedName name="Acct506">#REF!</definedName>
    <definedName name="Acct506DNPPSU">#REF!</definedName>
    <definedName name="Acct506SE">#REF!</definedName>
    <definedName name="Acct507">#REF!</definedName>
    <definedName name="Acct507DNPPSU">#REF!</definedName>
    <definedName name="Acct510">#REF!</definedName>
    <definedName name="Acct510DNPPSU">#REF!</definedName>
    <definedName name="Acct511">#REF!</definedName>
    <definedName name="Acct511DNPPSU">#REF!</definedName>
    <definedName name="Acct512">#REF!</definedName>
    <definedName name="Acct512DNPPSU">#REF!</definedName>
    <definedName name="Acct513">#REF!</definedName>
    <definedName name="Acct513DNPPSU">#REF!</definedName>
    <definedName name="Acct514">#REF!</definedName>
    <definedName name="Acct514DNPPSU">#REF!</definedName>
    <definedName name="Acct517">#REF!</definedName>
    <definedName name="Acct517DNPPNP">#REF!</definedName>
    <definedName name="Acct518">#REF!</definedName>
    <definedName name="Acct518SE">#REF!</definedName>
    <definedName name="Acct519">#REF!</definedName>
    <definedName name="Acct519DNPPNP">#REF!</definedName>
    <definedName name="Acct520">#REF!</definedName>
    <definedName name="Acct520DNPPNP">#REF!</definedName>
    <definedName name="Acct523">#REF!</definedName>
    <definedName name="Acct523DNPPNP">#REF!</definedName>
    <definedName name="Acct524">#REF!</definedName>
    <definedName name="Acct524DNPPNP">#REF!</definedName>
    <definedName name="Acct528">#REF!</definedName>
    <definedName name="Acct528DNPPNP">#REF!</definedName>
    <definedName name="Acct529">#REF!</definedName>
    <definedName name="Acct529DNPPNP">#REF!</definedName>
    <definedName name="Acct530">#REF!</definedName>
    <definedName name="Acct530DNPPNP">#REF!</definedName>
    <definedName name="Acct531">#REF!</definedName>
    <definedName name="Acct531DNPPNP">#REF!</definedName>
    <definedName name="Acct532">#REF!</definedName>
    <definedName name="Acct532DNPPNP">#REF!</definedName>
    <definedName name="Acct535">#REF!</definedName>
    <definedName name="Acct535DGU">#REF!</definedName>
    <definedName name="Acct536">#REF!</definedName>
    <definedName name="Acct536DGU">#REF!</definedName>
    <definedName name="Acct537">#REF!</definedName>
    <definedName name="Acct537DGU">#REF!</definedName>
    <definedName name="Acct538">#REF!</definedName>
    <definedName name="Acct538DGU">#REF!</definedName>
    <definedName name="Acct539">#REF!</definedName>
    <definedName name="Acct539DGU">#REF!</definedName>
    <definedName name="Acct540">#REF!</definedName>
    <definedName name="Acct540DGU">#REF!</definedName>
    <definedName name="Acct541">#REF!</definedName>
    <definedName name="Acct541DGU">#REF!</definedName>
    <definedName name="Acct542">#REF!</definedName>
    <definedName name="Acct542DGU">#REF!</definedName>
    <definedName name="Acct543">#REF!</definedName>
    <definedName name="Acct543DGU">#REF!</definedName>
    <definedName name="Acct544">#REF!</definedName>
    <definedName name="Acct544DGU">#REF!</definedName>
    <definedName name="Acct545">#REF!</definedName>
    <definedName name="Acct545DGU">#REF!</definedName>
    <definedName name="Acct546">#REF!</definedName>
    <definedName name="Acct546SNPPO">#REF!</definedName>
    <definedName name="Acct547">#REF!</definedName>
    <definedName name="Acct547SE">#REF!</definedName>
    <definedName name="Acct548">#REF!</definedName>
    <definedName name="Acct548SNPPO">#REF!</definedName>
    <definedName name="Acct549">#REF!</definedName>
    <definedName name="Acct549DNPPOU">#REF!</definedName>
    <definedName name="Acct551">#REF!</definedName>
    <definedName name="Acct551SNPPO">#REF!</definedName>
    <definedName name="Acct552">#REF!</definedName>
    <definedName name="Acct552DNPPOU">#REF!</definedName>
    <definedName name="Acct553">#REF!</definedName>
    <definedName name="Acct553DNPPOU">#REF!</definedName>
    <definedName name="Acct554">#REF!</definedName>
    <definedName name="Acct554DNPPOU">#REF!</definedName>
    <definedName name="Acct555">#REF!</definedName>
    <definedName name="Acct555DGU">#REF!</definedName>
    <definedName name="Acct555S">#REF!</definedName>
    <definedName name="Acct555SE">#REF!</definedName>
    <definedName name="Acct556">#REF!</definedName>
    <definedName name="Acct556SG">#REF!</definedName>
    <definedName name="Acct557">#REF!</definedName>
    <definedName name="Acct557CT">#REF!</definedName>
    <definedName name="Acct557DNPPNP">#REF!</definedName>
    <definedName name="Acct557S">#REF!</definedName>
    <definedName name="Acct557SG">#REF!</definedName>
    <definedName name="Acct557TROJP">#REF!</definedName>
    <definedName name="Acct560">#REF!</definedName>
    <definedName name="Acct560DNPTU">#REF!</definedName>
    <definedName name="Acct561">#REF!</definedName>
    <definedName name="Acct561DNPTU">#REF!</definedName>
    <definedName name="Acct562">#REF!</definedName>
    <definedName name="Acct562DNPTU">#REF!</definedName>
    <definedName name="Acct563">#REF!</definedName>
    <definedName name="Acct563DNPTU">#REF!</definedName>
    <definedName name="Acct564">#REF!</definedName>
    <definedName name="Acct564DNPTU">#REF!</definedName>
    <definedName name="Acct565">#REF!</definedName>
    <definedName name="Acct565SE">#REF!</definedName>
    <definedName name="Acct565SG">#REF!</definedName>
    <definedName name="Acct566">#REF!</definedName>
    <definedName name="Acct566DNPTU">#REF!</definedName>
    <definedName name="Acct567">#REF!</definedName>
    <definedName name="Acct567DNPTU">#REF!</definedName>
    <definedName name="Acct568">#REF!</definedName>
    <definedName name="Acct568DNPTU">#REF!</definedName>
    <definedName name="Acct569">#REF!</definedName>
    <definedName name="Acct569DNPTU">#REF!</definedName>
    <definedName name="Acct570">#REF!</definedName>
    <definedName name="Acct570DNPTU">#REF!</definedName>
    <definedName name="Acct571">#REF!</definedName>
    <definedName name="Acct571DNPTU">#REF!</definedName>
    <definedName name="Acct572">#REF!</definedName>
    <definedName name="Acct572DNPTU">#REF!</definedName>
    <definedName name="Acct573">#REF!</definedName>
    <definedName name="Acct573DNPTU">#REF!</definedName>
    <definedName name="Acct580" localSheetId="6">'[5]Func Study'!$H$748</definedName>
    <definedName name="Acct580">[6]FuncStudy!$F$537</definedName>
    <definedName name="Acct580DNPD" localSheetId="6">#REF!</definedName>
    <definedName name="Acct580DNPD">#REF!</definedName>
    <definedName name="Acct580S" localSheetId="6">#REF!</definedName>
    <definedName name="Acct580S">#REF!</definedName>
    <definedName name="Acct581" localSheetId="6">'[5]Func Study'!$H$753</definedName>
    <definedName name="Acct581">[6]FuncStudy!$F$542</definedName>
    <definedName name="Acct581DNPD" localSheetId="6">#REF!</definedName>
    <definedName name="Acct581DNPD">#REF!</definedName>
    <definedName name="Acct581S" localSheetId="6">#REF!</definedName>
    <definedName name="Acct581S">#REF!</definedName>
    <definedName name="Acct582" localSheetId="6">'[5]Func Study'!$H$758</definedName>
    <definedName name="Acct582">[6]FuncStudy!$F$547</definedName>
    <definedName name="Acct582DNPD" localSheetId="6">#REF!</definedName>
    <definedName name="Acct582DNPD">#REF!</definedName>
    <definedName name="Acct582S" localSheetId="6">#REF!</definedName>
    <definedName name="Acct582S">#REF!</definedName>
    <definedName name="Acct583" localSheetId="6">'[5]Func Study'!$H$763</definedName>
    <definedName name="Acct583">[6]FuncStudy!$F$552</definedName>
    <definedName name="Acct583DNPD" localSheetId="6">#REF!</definedName>
    <definedName name="Acct583DNPD">#REF!</definedName>
    <definedName name="Acct583S" localSheetId="6">#REF!</definedName>
    <definedName name="Acct583S">#REF!</definedName>
    <definedName name="Acct584" localSheetId="6">'[5]Func Study'!$H$768</definedName>
    <definedName name="Acct584">[6]FuncStudy!$F$557</definedName>
    <definedName name="Acct584DNPD" localSheetId="6">#REF!</definedName>
    <definedName name="Acct584DNPD">#REF!</definedName>
    <definedName name="Acct584S" localSheetId="6">#REF!</definedName>
    <definedName name="Acct584S">#REF!</definedName>
    <definedName name="Acct585" localSheetId="6">'[5]Func Study'!$H$773</definedName>
    <definedName name="Acct585">[6]FuncStudy!$F$562</definedName>
    <definedName name="Acct585S" localSheetId="6">#REF!</definedName>
    <definedName name="Acct585S">#REF!</definedName>
    <definedName name="Acct585SNPD" localSheetId="6">#REF!</definedName>
    <definedName name="Acct585SNPD">#REF!</definedName>
    <definedName name="Acct586" localSheetId="6">'[5]Func Study'!$H$778</definedName>
    <definedName name="Acct586">[6]FuncStudy!$F$567</definedName>
    <definedName name="Acct586DNPD" localSheetId="6">#REF!</definedName>
    <definedName name="Acct586DNPD">#REF!</definedName>
    <definedName name="Acct586S" localSheetId="6">#REF!</definedName>
    <definedName name="Acct586S">#REF!</definedName>
    <definedName name="Acct587" localSheetId="6">'[5]Func Study'!$H$783</definedName>
    <definedName name="Acct587">[6]FuncStudy!$F$572</definedName>
    <definedName name="Acct587DNPD" localSheetId="6">#REF!</definedName>
    <definedName name="Acct587DNPD">#REF!</definedName>
    <definedName name="Acct587S" localSheetId="6">#REF!</definedName>
    <definedName name="Acct587S">#REF!</definedName>
    <definedName name="Acct588" localSheetId="6">'[5]Func Study'!$H$788</definedName>
    <definedName name="Acct588">[6]FuncStudy!$F$577</definedName>
    <definedName name="Acct588DNPD" localSheetId="6">#REF!</definedName>
    <definedName name="Acct588DNPD">#REF!</definedName>
    <definedName name="Acct588S" localSheetId="6">#REF!</definedName>
    <definedName name="Acct588S">#REF!</definedName>
    <definedName name="Acct589" localSheetId="6">'[5]Func Study'!$H$793</definedName>
    <definedName name="Acct589">[6]FuncStudy!$F$582</definedName>
    <definedName name="Acct589DNPD" localSheetId="6">#REF!</definedName>
    <definedName name="Acct589DNPD">#REF!</definedName>
    <definedName name="Acct589S" localSheetId="6">#REF!</definedName>
    <definedName name="Acct589S">#REF!</definedName>
    <definedName name="Acct590" localSheetId="6">'[5]Func Study'!$H$798</definedName>
    <definedName name="Acct590">[6]FuncStudy!$F$587</definedName>
    <definedName name="Acct590DNPD" localSheetId="6">#REF!</definedName>
    <definedName name="Acct590DNPD">#REF!</definedName>
    <definedName name="Acct590S" localSheetId="6">#REF!</definedName>
    <definedName name="Acct590S">#REF!</definedName>
    <definedName name="Acct591" localSheetId="6">'[5]Func Study'!$H$803</definedName>
    <definedName name="Acct591">[6]FuncStudy!$F$592</definedName>
    <definedName name="Acct591DNPD" localSheetId="6">#REF!</definedName>
    <definedName name="Acct591DNPD">#REF!</definedName>
    <definedName name="Acct591S" localSheetId="6">#REF!</definedName>
    <definedName name="Acct591S">#REF!</definedName>
    <definedName name="Acct592" localSheetId="6">'[5]Func Study'!$H$808</definedName>
    <definedName name="Acct592">[6]FuncStudy!$F$597</definedName>
    <definedName name="Acct592DNPD" localSheetId="6">#REF!</definedName>
    <definedName name="Acct592DNPD">#REF!</definedName>
    <definedName name="Acct592S" localSheetId="6">#REF!</definedName>
    <definedName name="Acct592S">#REF!</definedName>
    <definedName name="Acct593" localSheetId="6">'[5]Func Study'!$H$813</definedName>
    <definedName name="Acct593">[6]FuncStudy!$F$602</definedName>
    <definedName name="Acct593DNPD" localSheetId="6">#REF!</definedName>
    <definedName name="Acct593DNPD">#REF!</definedName>
    <definedName name="Acct593S" localSheetId="6">#REF!</definedName>
    <definedName name="Acct593S">#REF!</definedName>
    <definedName name="Acct594" localSheetId="6">'[5]Func Study'!$H$818</definedName>
    <definedName name="Acct594">[6]FuncStudy!$F$607</definedName>
    <definedName name="Acct594DNPD" localSheetId="6">#REF!</definedName>
    <definedName name="Acct594DNPD">#REF!</definedName>
    <definedName name="Acct594S" localSheetId="6">#REF!</definedName>
    <definedName name="Acct594S">#REF!</definedName>
    <definedName name="Acct595" localSheetId="6">'[5]Func Study'!$H$823</definedName>
    <definedName name="Acct595">[6]FuncStudy!$F$612</definedName>
    <definedName name="Acct595DNPD" localSheetId="6">#REF!</definedName>
    <definedName name="Acct595DNPD">#REF!</definedName>
    <definedName name="Acct595S" localSheetId="6">#REF!</definedName>
    <definedName name="Acct595S">#REF!</definedName>
    <definedName name="Acct596" localSheetId="6">'[5]Func Study'!$H$833</definedName>
    <definedName name="Acct596">[6]FuncStudy!$F$617</definedName>
    <definedName name="Acct596DNPD" localSheetId="6">#REF!</definedName>
    <definedName name="Acct596DNPD">#REF!</definedName>
    <definedName name="Acct596S" localSheetId="6">#REF!</definedName>
    <definedName name="Acct596S">#REF!</definedName>
    <definedName name="Acct597" localSheetId="6">'[5]Func Study'!$H$838</definedName>
    <definedName name="Acct597">[6]FuncStudy!$F$622</definedName>
    <definedName name="Acct597DNPD" localSheetId="6">#REF!</definedName>
    <definedName name="Acct597DNPD">#REF!</definedName>
    <definedName name="Acct597S" localSheetId="6">#REF!</definedName>
    <definedName name="Acct597S">#REF!</definedName>
    <definedName name="Acct598" localSheetId="6">'[5]Func Study'!$H$843</definedName>
    <definedName name="Acct598">[6]FuncStudy!$F$627</definedName>
    <definedName name="Acct598DNPD" localSheetId="6">#REF!</definedName>
    <definedName name="Acct598DNPD">#REF!</definedName>
    <definedName name="Acct598S" localSheetId="6">#REF!</definedName>
    <definedName name="Acct598S">#REF!</definedName>
    <definedName name="Acct901" localSheetId="6">#REF!</definedName>
    <definedName name="Acct901">#REF!</definedName>
    <definedName name="Acct901CS">#REF!</definedName>
    <definedName name="Acct901S">#REF!</definedName>
    <definedName name="Acct902">#REF!</definedName>
    <definedName name="Acct902CS">#REF!</definedName>
    <definedName name="Acct902S">#REF!</definedName>
    <definedName name="Acct903">#REF!</definedName>
    <definedName name="Acct903CS">#REF!</definedName>
    <definedName name="Acct903S">#REF!</definedName>
    <definedName name="Acct904">#REF!</definedName>
    <definedName name="ACCT904CN">#REF!</definedName>
    <definedName name="Acct904S">#REF!</definedName>
    <definedName name="ACCT904SG">#REF!</definedName>
    <definedName name="Acct905">#REF!</definedName>
    <definedName name="Acct905CS">#REF!</definedName>
    <definedName name="Acct905S">#REF!</definedName>
    <definedName name="Acct907">#REF!</definedName>
    <definedName name="Acct907CS">#REF!</definedName>
    <definedName name="Acct907S">#REF!</definedName>
    <definedName name="Acct908">#REF!</definedName>
    <definedName name="Acct908CS">#REF!</definedName>
    <definedName name="Acct908S">#REF!</definedName>
    <definedName name="Acct909">#REF!</definedName>
    <definedName name="Acct909CS">#REF!</definedName>
    <definedName name="Acct909S">#REF!</definedName>
    <definedName name="Acct910">#REF!</definedName>
    <definedName name="Acct910CS">#REF!</definedName>
    <definedName name="Acct910S">#REF!</definedName>
    <definedName name="Acct911">#REF!</definedName>
    <definedName name="Acct911CS">#REF!</definedName>
    <definedName name="Acct911S">#REF!</definedName>
    <definedName name="Acct912">#REF!</definedName>
    <definedName name="Acct912CS">#REF!</definedName>
    <definedName name="Acct912S">#REF!</definedName>
    <definedName name="Acct913">#REF!</definedName>
    <definedName name="Acct913CS">#REF!</definedName>
    <definedName name="Acct913S">#REF!</definedName>
    <definedName name="Acct916">#REF!</definedName>
    <definedName name="Acct916CS">#REF!</definedName>
    <definedName name="Acct916S">#REF!</definedName>
    <definedName name="Acct920">#REF!</definedName>
    <definedName name="Acct920CN">#REF!</definedName>
    <definedName name="Acct920S">#REF!</definedName>
    <definedName name="Acct920SO">#REF!</definedName>
    <definedName name="Acct921">#REF!</definedName>
    <definedName name="Acct921CN">#REF!</definedName>
    <definedName name="Acct921S">#REF!</definedName>
    <definedName name="Acct921SO">#REF!</definedName>
    <definedName name="Acct923">#REF!</definedName>
    <definedName name="Acct923CN">#REF!</definedName>
    <definedName name="Acct923S">#REF!</definedName>
    <definedName name="Acct923SO">#REF!</definedName>
    <definedName name="Acct924">#REF!</definedName>
    <definedName name="Acct924S">#REF!</definedName>
    <definedName name="ACCT924SG">#REF!</definedName>
    <definedName name="Acct924SO">#REF!</definedName>
    <definedName name="Acct925">#REF!</definedName>
    <definedName name="Acct925SO">#REF!</definedName>
    <definedName name="Acct926">#REF!</definedName>
    <definedName name="Acct926CN">#REF!</definedName>
    <definedName name="Acct926S">#REF!</definedName>
    <definedName name="Acct926SO">#REF!</definedName>
    <definedName name="Acct927">#REF!</definedName>
    <definedName name="Acct927S">#REF!</definedName>
    <definedName name="Acct927SO">#REF!</definedName>
    <definedName name="Acct928">#REF!</definedName>
    <definedName name="Acct928RE" localSheetId="6">'[5]Func Study'!$H$983</definedName>
    <definedName name="Acct928RE">[6]FuncStudy!$F$750</definedName>
    <definedName name="Acct928S" localSheetId="6">#REF!</definedName>
    <definedName name="Acct928S">#REF!</definedName>
    <definedName name="Acct928SG" localSheetId="6">#REF!</definedName>
    <definedName name="Acct928SG">#REF!</definedName>
    <definedName name="Acct928SO" localSheetId="6">#REF!</definedName>
    <definedName name="Acct928SO">#REF!</definedName>
    <definedName name="Acct929">#REF!</definedName>
    <definedName name="Acct929S">#REF!</definedName>
    <definedName name="Acct929SO">#REF!</definedName>
    <definedName name="Acct930">#REF!</definedName>
    <definedName name="Acct930CN">#REF!</definedName>
    <definedName name="Acct930S">#REF!</definedName>
    <definedName name="Acct930SO">#REF!</definedName>
    <definedName name="Acct931">#REF!</definedName>
    <definedName name="Acct931S">#REF!</definedName>
    <definedName name="Acct931SO">#REF!</definedName>
    <definedName name="Acct935">#REF!</definedName>
    <definedName name="Acct935CN">#REF!</definedName>
    <definedName name="Acct935S">#REF!</definedName>
    <definedName name="Acct935SO">#REF!</definedName>
    <definedName name="Acct99LSEP">#REF!</definedName>
    <definedName name="AcctAGA" localSheetId="6">'[5]Func Study'!$H$291</definedName>
    <definedName name="AcctAGA">[6]FuncStudy!$F$133</definedName>
    <definedName name="AcctCWC" localSheetId="6">#REF!</definedName>
    <definedName name="AcctCWC">#REF!</definedName>
    <definedName name="AcctCWCS" localSheetId="6">#REF!</definedName>
    <definedName name="AcctCWCS">#REF!</definedName>
    <definedName name="AcctCWCSE" localSheetId="6">#REF!</definedName>
    <definedName name="AcctCWCSE">#REF!</definedName>
    <definedName name="AcctCWCSO">#REF!</definedName>
    <definedName name="AcctD00">#REF!</definedName>
    <definedName name="AcctD00S">#REF!</definedName>
    <definedName name="AcctDFAD">#REF!</definedName>
    <definedName name="AcctDFAP">#REF!</definedName>
    <definedName name="AcctDFAT">#REF!</definedName>
    <definedName name="AcctDGU">#REF!</definedName>
    <definedName name="AcctDS0">#REF!</definedName>
    <definedName name="AcctDS0S">#REF!</definedName>
    <definedName name="AcctFIT">'[5]Func Study'!$H$1422</definedName>
    <definedName name="AcctG00" localSheetId="6">#REF!</definedName>
    <definedName name="AcctG00">#REF!</definedName>
    <definedName name="AcctG00CN" localSheetId="6">#REF!</definedName>
    <definedName name="AcctG00CN">#REF!</definedName>
    <definedName name="AcctG00S" localSheetId="6">#REF!</definedName>
    <definedName name="AcctG00S">#REF!</definedName>
    <definedName name="AcctG00SG">#REF!</definedName>
    <definedName name="AcctG00SGP">#REF!</definedName>
    <definedName name="AcctG00SGU">#REF!</definedName>
    <definedName name="AcctG00SO">#REF!</definedName>
    <definedName name="AcctH00">#REF!</definedName>
    <definedName name="AcctH00DGP">#REF!</definedName>
    <definedName name="AcctI00">#REF!</definedName>
    <definedName name="AcctI00DGU">#REF!</definedName>
    <definedName name="AcctI00S">#REF!</definedName>
    <definedName name="AcctI00SGP">#REF!</definedName>
    <definedName name="AcctI00SOU">#REF!</definedName>
    <definedName name="AcctN00">#REF!</definedName>
    <definedName name="AcctN00SGP">#REF!</definedName>
    <definedName name="AcctO00">#REF!</definedName>
    <definedName name="AcctO00S">#REF!</definedName>
    <definedName name="AcctO00SGU">#REF!</definedName>
    <definedName name="AcctOWC">#REF!</definedName>
    <definedName name="AcctOWCDGP">#REF!</definedName>
    <definedName name="AcctOWCSE">#REF!</definedName>
    <definedName name="AcctOWCSG">#REF!</definedName>
    <definedName name="AcctOWCSNP">#REF!</definedName>
    <definedName name="AcctOWCSO">#REF!</definedName>
    <definedName name="AcctS00">#REF!</definedName>
    <definedName name="AcctS00SGU">#REF!</definedName>
    <definedName name="AcctSEU">#REF!</definedName>
    <definedName name="AcctSTTAX">#REF!</definedName>
    <definedName name="AcctT00">#REF!</definedName>
    <definedName name="AcctT00SGU">#REF!</definedName>
    <definedName name="AcctTable">[9]Variables!$AK$42:$AK$396</definedName>
    <definedName name="AcctTS0" localSheetId="6">'[5]Func Study'!$H$1717</definedName>
    <definedName name="AcctTS0">[6]FuncStudy!$F$1381</definedName>
    <definedName name="AcctTS0SGU" localSheetId="6">#REF!</definedName>
    <definedName name="AcctTS0SGU">#REF!</definedName>
    <definedName name="ActualROE" localSheetId="6">[7]FuncStudy!$E$61</definedName>
    <definedName name="ActualROE">[10]FuncStudy!$E$61</definedName>
    <definedName name="ActualROR" localSheetId="6">'[11]G+T+D+R+M'!$H$61</definedName>
    <definedName name="ActualROR">'[6]G+T+D+R+M'!$H$61</definedName>
    <definedName name="ACYear">[12]Variables!$C$13</definedName>
    <definedName name="Adjs2avg">[13]Inputs!$L$255:'[13]Inputs'!$T$505</definedName>
    <definedName name="AdjustInput">[14]Inputs!$L$3:$T$265</definedName>
    <definedName name="AdjustSwitch">[14]Variables!$AH$3:$AJ$3</definedName>
    <definedName name="ALL" localSheetId="6">#REF!</definedName>
    <definedName name="ALL">#REF!</definedName>
    <definedName name="all_months" localSheetId="6">#REF!</definedName>
    <definedName name="all_months">#REF!</definedName>
    <definedName name="APR" localSheetId="6">#REF!</definedName>
    <definedName name="APR">#REF!</definedName>
    <definedName name="APRT">#REF!</definedName>
    <definedName name="AT_48">#REF!</definedName>
    <definedName name="AUG">#REF!</definedName>
    <definedName name="AUGT">#REF!</definedName>
    <definedName name="AverageFactors">[14]UTCR!$AC$22:$AQ$108</definedName>
    <definedName name="AverageInput">[14]Inputs!$F$3:$I$1798</definedName>
    <definedName name="AvgFactors">[9]Factors!$B$3:$P$99</definedName>
    <definedName name="AVOIDED_COSTS">'[15]Avoided Costs'!$A$3:$G$38</definedName>
    <definedName name="AvoidedCosts">'[12]Avoided Costs'!$A$3:$G$35</definedName>
    <definedName name="BACK1" localSheetId="6">#REF!</definedName>
    <definedName name="BACK1">#REF!</definedName>
    <definedName name="BACK2" localSheetId="6">#REF!</definedName>
    <definedName name="BACK2">#REF!</definedName>
    <definedName name="BACK3" localSheetId="6">#REF!</definedName>
    <definedName name="BACK3">#REF!</definedName>
    <definedName name="BACKUP1">#REF!</definedName>
    <definedName name="Baseline">#REF!</definedName>
    <definedName name="BLOCK">#REF!</definedName>
    <definedName name="BLOCKTOP">#REF!</definedName>
    <definedName name="BOOKADJ">#REF!</definedName>
    <definedName name="cap">[16]Readings!$B$2</definedName>
    <definedName name="Capacity" localSheetId="6">#REF!</definedName>
    <definedName name="Capacity">#REF!</definedName>
    <definedName name="Check" localSheetId="6">#REF!</definedName>
    <definedName name="Check">#REF!</definedName>
    <definedName name="Checksumavg">[14]Inputs!$J$1</definedName>
    <definedName name="Checksumend">[14]Inputs!$E$1</definedName>
    <definedName name="Classification" localSheetId="6">'[5]Func Study'!$AB$251</definedName>
    <definedName name="Classification">[6]FuncStudy!$Y$91</definedName>
    <definedName name="COMADJ" localSheetId="6">#REF!</definedName>
    <definedName name="COMADJ">#REF!</definedName>
    <definedName name="Common">[17]Variables!$AQ$27</definedName>
    <definedName name="Comn" localSheetId="6">[11]Inputs!$K$21</definedName>
    <definedName name="Comn">[10]Inputs!$K$21</definedName>
    <definedName name="COMP" localSheetId="6">#REF!</definedName>
    <definedName name="COMP">#REF!</definedName>
    <definedName name="COMPACTUAL" localSheetId="6">#REF!</definedName>
    <definedName name="COMPACTUAL">#REF!</definedName>
    <definedName name="COMPT" localSheetId="6">#REF!</definedName>
    <definedName name="COMPT">#REF!</definedName>
    <definedName name="COMPWEATHER">#REF!</definedName>
    <definedName name="copy" hidden="1">#REF!</definedName>
    <definedName name="COSFacVal" localSheetId="6">[5]Inputs!$W$11</definedName>
    <definedName name="COSFacVal">[6]Inputs!$W$11</definedName>
    <definedName name="Cust_Exp_Acct_903" localSheetId="6">#REF!</definedName>
    <definedName name="Cust_Exp_Acct_903">#REF!</definedName>
    <definedName name="_xlnm.Database" localSheetId="6">[18]Invoice!#REF!</definedName>
    <definedName name="_xlnm.Database">[18]Invoice!#REF!</definedName>
    <definedName name="DATE" localSheetId="6">[19]Jan!#REF!</definedName>
    <definedName name="DATE">[19]Jan!#REF!</definedName>
    <definedName name="Debt">[17]Variables!$AQ$25</definedName>
    <definedName name="Debt_" localSheetId="6">[11]Inputs!$K$19</definedName>
    <definedName name="Debt_">[10]Inputs!$K$19</definedName>
    <definedName name="DebtCost">[17]Variables!$AT$25</definedName>
    <definedName name="DEC" localSheetId="6">#REF!</definedName>
    <definedName name="DEC">#REF!</definedName>
    <definedName name="DECT" localSheetId="6">#REF!</definedName>
    <definedName name="DECT">#REF!</definedName>
    <definedName name="Demand" localSheetId="6">[8]Inputs!$D$8</definedName>
    <definedName name="Demand">[6]Inputs!$D$9</definedName>
    <definedName name="Demand2" localSheetId="6">[5]Inputs!$D$10</definedName>
    <definedName name="Demand2">[6]Inputs!$D$10</definedName>
    <definedName name="Dfac" localSheetId="6">#REF!</definedName>
    <definedName name="Dfac">#REF!</definedName>
    <definedName name="Dis" localSheetId="6">'[5]Func Study'!$AB$250</definedName>
    <definedName name="Dis">[6]FuncStudy!$Y$90</definedName>
    <definedName name="DisFac" localSheetId="6">'[5]Func Dist Factor Table'!$A$11:$G$25</definedName>
    <definedName name="DisFac">'[6]Func Dist Factor Table'!$A$11:$G$25</definedName>
    <definedName name="DisMetr" localSheetId="6">#REF!</definedName>
    <definedName name="DisMetr">#REF!</definedName>
    <definedName name="DisPc" localSheetId="6">#REF!</definedName>
    <definedName name="DisPc">#REF!</definedName>
    <definedName name="DisServ" localSheetId="6">#REF!</definedName>
    <definedName name="DisServ">#REF!</definedName>
    <definedName name="DisSubs">#REF!</definedName>
    <definedName name="Dist_factor">#REF!</definedName>
    <definedName name="DisTot">#REF!</definedName>
    <definedName name="DistSub_Year1">[12]Variables!$C$23</definedName>
    <definedName name="DistSub_Year2">[12]Variables!$D$23</definedName>
    <definedName name="DISTSUB_YR1">[15]Variables!$C$23</definedName>
    <definedName name="DISTSUB_YR2">[15]Variables!$D$23</definedName>
    <definedName name="DisXfmr" localSheetId="6">#REF!</definedName>
    <definedName name="DisXfmr">#REF!</definedName>
    <definedName name="DmOM" localSheetId="6">#REF!</definedName>
    <definedName name="DmOM">#REF!</definedName>
    <definedName name="DmPlt1" localSheetId="6">#REF!</definedName>
    <definedName name="DmPlt1">#REF!</definedName>
    <definedName name="DmPlt2">#REF!</definedName>
    <definedName name="DmRvcdt">#REF!</definedName>
    <definedName name="DpOM">#REF!</definedName>
    <definedName name="DpPlt1">#REF!</definedName>
    <definedName name="DpPlt2">#REF!</definedName>
    <definedName name="DpRvcdt">#REF!</definedName>
    <definedName name="dsd" localSheetId="6" hidden="1">[3]Inputs!#REF!</definedName>
    <definedName name="dsd" hidden="1">[3]Inputs!#REF!</definedName>
    <definedName name="DsOM" localSheetId="6">#REF!</definedName>
    <definedName name="DsOM">#REF!</definedName>
    <definedName name="DsPlt1" localSheetId="6">#REF!</definedName>
    <definedName name="DsPlt1">#REF!</definedName>
    <definedName name="DsPlt2" localSheetId="6">#REF!</definedName>
    <definedName name="DsPlt2">#REF!</definedName>
    <definedName name="DsrOM">#REF!</definedName>
    <definedName name="DsrPlt1">#REF!</definedName>
    <definedName name="DsrPlt2">#REF!</definedName>
    <definedName name="DsrRvcdt">#REF!</definedName>
    <definedName name="DsRvcdt">#REF!</definedName>
    <definedName name="DtOM">#REF!</definedName>
    <definedName name="DtPlt1">#REF!</definedName>
    <definedName name="DtPlt2">#REF!</definedName>
    <definedName name="DtRvcdt">#REF!</definedName>
    <definedName name="DUDE" hidden="1">#REF!</definedName>
    <definedName name="energy">[16]Readings!$B$3</definedName>
    <definedName name="Engy">[8]Inputs!$D$9</definedName>
    <definedName name="EscalationRegion">[12]Variables!$C$12</definedName>
    <definedName name="f101top" localSheetId="6">#REF!</definedName>
    <definedName name="f101top">#REF!</definedName>
    <definedName name="f104top" localSheetId="6">#REF!</definedName>
    <definedName name="f104top">#REF!</definedName>
    <definedName name="f138top" localSheetId="6">#REF!</definedName>
    <definedName name="f138top">#REF!</definedName>
    <definedName name="f140top">#REF!</definedName>
    <definedName name="Factorck" localSheetId="6">'[5]COS Factor Table'!$S$15:$S$145</definedName>
    <definedName name="Factorck">'[6]COS Factor Table'!$Q$15:$Q$136</definedName>
    <definedName name="FactorMethod">[14]Variables!$AC$2</definedName>
    <definedName name="Factors3">#REF!</definedName>
    <definedName name="FactorType">[9]Variables!$AK$2:$AL$12</definedName>
    <definedName name="FACTP" localSheetId="6">#REF!</definedName>
    <definedName name="FACTP">#REF!</definedName>
    <definedName name="FactSum" localSheetId="6">'[5]COS Factor Table'!$A$14:$S$146</definedName>
    <definedName name="FactSum">'[6]COS Factor Table'!$A$14:$Q$137</definedName>
    <definedName name="FEB" localSheetId="6">#REF!</definedName>
    <definedName name="FEB">#REF!</definedName>
    <definedName name="FEBT" localSheetId="6">#REF!</definedName>
    <definedName name="FEBT">#REF!</definedName>
    <definedName name="Ffac" localSheetId="6">#REF!</definedName>
    <definedName name="Ffac">#REF!</definedName>
    <definedName name="FIX">#REF!</definedName>
    <definedName name="FranchiseTax">[13]Variables!$D$26</definedName>
    <definedName name="Func" localSheetId="6">'[5]Func Factor Table'!$A$10:$H$78</definedName>
    <definedName name="Func">'[6]Func Factor Table'!$A$10:$H$76</definedName>
    <definedName name="Func_Ftrs" localSheetId="6">#REF!</definedName>
    <definedName name="Func_Ftrs">#REF!</definedName>
    <definedName name="Func_GTD_Percents" localSheetId="6">#REF!</definedName>
    <definedName name="Func_GTD_Percents">#REF!</definedName>
    <definedName name="Func_MC" localSheetId="6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 localSheetId="6">'[5]Func Study'!$AB$250</definedName>
    <definedName name="Function">[6]FuncStudy!$Y$90</definedName>
    <definedName name="GenDem" localSheetId="6">#REF!</definedName>
    <definedName name="GenDem">#REF!</definedName>
    <definedName name="GenEgy" localSheetId="6">#REF!</definedName>
    <definedName name="GenEgy">#REF!</definedName>
    <definedName name="GenTot" localSheetId="6">#REF!</definedName>
    <definedName name="GenTot">#REF!</definedName>
    <definedName name="GREATER10MW">#REF!</definedName>
    <definedName name="GrossReceipts">[14]Variables!$B$31</definedName>
    <definedName name="GTD_Percents" localSheetId="6">#REF!</definedName>
    <definedName name="GTD_Percents">#REF!</definedName>
    <definedName name="HEIGHT" localSheetId="6">#REF!</definedName>
    <definedName name="HEIGHT">#REF!</definedName>
    <definedName name="High_Plan" localSheetId="6">#REF!</definedName>
    <definedName name="High_Plan">#REF!</definedName>
    <definedName name="ID_0303_RVN_data">#REF!</definedName>
    <definedName name="IDcontractsRVN">#REF!</definedName>
    <definedName name="IncomeTaxOptVal" localSheetId="6">[11]Inputs!$Y$11</definedName>
    <definedName name="IncomeTaxOptVal">[6]Inputs!$Y$11</definedName>
    <definedName name="INDADJ" localSheetId="6">#REF!</definedName>
    <definedName name="INDADJ">#REF!</definedName>
    <definedName name="INPUT" localSheetId="6">[20]Summary!#REF!</definedName>
    <definedName name="INPUT">[20]Summary!#REF!</definedName>
    <definedName name="Instructions" localSheetId="6">#REF!</definedName>
    <definedName name="Instructions">#REF!</definedName>
    <definedName name="IRR" localSheetId="6">#REF!</definedName>
    <definedName name="IRR">#REF!</definedName>
    <definedName name="IRRIGATION" localSheetId="6">#REF!</definedName>
    <definedName name="IRRIGATION">#REF!</definedName>
    <definedName name="JAN">#REF!</definedName>
    <definedName name="JANT">#REF!</definedName>
    <definedName name="JUL">#REF!</definedName>
    <definedName name="JULT">#REF!</definedName>
    <definedName name="JUN">#REF!</definedName>
    <definedName name="JUNT">#REF!</definedName>
    <definedName name="Jurisdiction">[9]Variables!$AK$15</definedName>
    <definedName name="JurisNumber">[9]Variables!$AL$15</definedName>
    <definedName name="LABORMOD" localSheetId="6">#REF!</definedName>
    <definedName name="LABORMOD">#REF!</definedName>
    <definedName name="LABORROLL" localSheetId="6">#REF!</definedName>
    <definedName name="LABORROLL">#REF!</definedName>
    <definedName name="LastCell" localSheetId="6">[21]Variance!#REF!</definedName>
    <definedName name="LastCell">[21]Variance!#REF!</definedName>
    <definedName name="LeadLag" localSheetId="6">[14]Inputs!#REF!</definedName>
    <definedName name="LeadLag">[14]Inputs!#REF!</definedName>
    <definedName name="LIGHT_YR1">[15]Variables!$C$24</definedName>
    <definedName name="LIGHT_YR2">[15]Variables!$D$24</definedName>
    <definedName name="limcount" hidden="1">1</definedName>
    <definedName name="Line_Ext_Credit" localSheetId="6">#REF!</definedName>
    <definedName name="Line_Ext_Credit">#REF!</definedName>
    <definedName name="LinkCos" localSheetId="6">'[5]JAM Download'!$I$4</definedName>
    <definedName name="LinkCos">'[6]JAM Download'!$I$4</definedName>
    <definedName name="LOG" localSheetId="6">[22]Backup!#REF!</definedName>
    <definedName name="LOG">[22]Backup!#REF!</definedName>
    <definedName name="LOSS" localSheetId="6">[22]Backup!#REF!</definedName>
    <definedName name="LOSS">[22]Backup!#REF!</definedName>
    <definedName name="Low_Plan" localSheetId="6">#REF!</definedName>
    <definedName name="Low_Plan">#REF!</definedName>
    <definedName name="MACTIT" localSheetId="6">#REF!</definedName>
    <definedName name="MACTIT">#REF!</definedName>
    <definedName name="MAR" localSheetId="6">#REF!</definedName>
    <definedName name="MAR">#REF!</definedName>
    <definedName name="MART">#REF!</definedName>
    <definedName name="MAY">#REF!</definedName>
    <definedName name="MAYT">#REF!</definedName>
    <definedName name="MCtoREV">#REF!</definedName>
    <definedName name="MD_High1">'[21]Master Data'!$A$2</definedName>
    <definedName name="MD_Low1">'[21]Master Data'!$D$28</definedName>
    <definedName name="MEN" localSheetId="6">[1]Jan!#REF!</definedName>
    <definedName name="MEN">[1]Jan!#REF!</definedName>
    <definedName name="Menu_Begin" localSheetId="6">#REF!</definedName>
    <definedName name="Menu_Begin">#REF!</definedName>
    <definedName name="Menu_Caption" localSheetId="6">#REF!</definedName>
    <definedName name="Menu_Caption">#REF!</definedName>
    <definedName name="Menu_Large" localSheetId="6">#REF!</definedName>
    <definedName name="Menu_Large">[23]MacroBuilder!#REF!</definedName>
    <definedName name="Menu_Name" localSheetId="6">#REF!</definedName>
    <definedName name="Menu_Name">#REF!</definedName>
    <definedName name="Menu_OnAction" localSheetId="6">#REF!</definedName>
    <definedName name="Menu_OnAction">#REF!</definedName>
    <definedName name="Menu_Parent" localSheetId="6">#REF!</definedName>
    <definedName name="Menu_Parent">#REF!</definedName>
    <definedName name="Menu_Small" localSheetId="6">#REF!</definedName>
    <definedName name="Menu_Small">[23]MacroBuilder!#REF!</definedName>
    <definedName name="Meter_Year1">[12]Variables!$C$19</definedName>
    <definedName name="Meter_Year2">[12]Variables!$D$19</definedName>
    <definedName name="Method">[8]Inputs!$C$6</definedName>
    <definedName name="MiscTot" localSheetId="6">#REF!</definedName>
    <definedName name="MiscTot">#REF!</definedName>
    <definedName name="MONTH" localSheetId="6">[22]Backup!#REF!</definedName>
    <definedName name="MONTH">[22]Backup!#REF!</definedName>
    <definedName name="monthlist">[24]Table!$R$2:$S$13</definedName>
    <definedName name="monthtotals">'[24]WA SBC'!$D$40:$O$40</definedName>
    <definedName name="MSPAverageInput" localSheetId="6">[25]Inputs!#REF!</definedName>
    <definedName name="MSPAverageInput">[25]Inputs!#REF!</definedName>
    <definedName name="MSPYearEndInput" localSheetId="6">[25]Inputs!#REF!</definedName>
    <definedName name="MSPYearEndInput">[25]Inputs!#REF!</definedName>
    <definedName name="MTKWH" localSheetId="6">#REF!</definedName>
    <definedName name="MTKWH">#REF!</definedName>
    <definedName name="MTR_YR1">[15]Variables!$C$19</definedName>
    <definedName name="MTR_YR2">[15]Variables!$D$19</definedName>
    <definedName name="MTR_YR3">[26]Variables!$E$14</definedName>
    <definedName name="MTREV" localSheetId="6">#REF!</definedName>
    <definedName name="MTREV">#REF!</definedName>
    <definedName name="MULT" localSheetId="6">#REF!</definedName>
    <definedName name="MULT">#REF!</definedName>
    <definedName name="NetLagDays" localSheetId="6">[27]Inputs!$H$23</definedName>
    <definedName name="NetLagDays">[6]Inputs!$H$23</definedName>
    <definedName name="NetToGross" localSheetId="6">[13]Variables!$D$23</definedName>
    <definedName name="NetToGross">[6]Inputs!$H$21</definedName>
    <definedName name="NEWMO1" localSheetId="6">[1]Jan!#REF!</definedName>
    <definedName name="NEWMO1">[1]Jan!#REF!</definedName>
    <definedName name="NEWMO2" localSheetId="6">[1]Jan!#REF!</definedName>
    <definedName name="NEWMO2">[1]Jan!#REF!</definedName>
    <definedName name="NEWMONTH" localSheetId="6">[1]Jan!#REF!</definedName>
    <definedName name="NEWMONTH">[1]Jan!#REF!</definedName>
    <definedName name="NONRES" localSheetId="6">#REF!</definedName>
    <definedName name="NONRES">#REF!</definedName>
    <definedName name="NORMALIZE" localSheetId="6">#REF!</definedName>
    <definedName name="NORMALIZE">#REF!</definedName>
    <definedName name="NOV" localSheetId="6">#REF!</definedName>
    <definedName name="NOV">#REF!</definedName>
    <definedName name="NOVT">#REF!</definedName>
    <definedName name="NUM">#REF!</definedName>
    <definedName name="OCT">#REF!</definedName>
    <definedName name="OCTT">#REF!</definedName>
    <definedName name="OH" localSheetId="6">[5]Inputs!$D$24</definedName>
    <definedName name="OH">[6]Inputs!$D$24</definedName>
    <definedName name="ONE" localSheetId="6">[1]Jan!#REF!</definedName>
    <definedName name="ONE">[1]Jan!#REF!</definedName>
    <definedName name="OperatingIncome">#REF!</definedName>
    <definedName name="option">'[28]Dist Misc'!$F$120</definedName>
    <definedName name="OR_305_12mo_endg_200203" localSheetId="6">#REF!</definedName>
    <definedName name="OR_305_12mo_endg_200203">#REF!</definedName>
    <definedName name="P" localSheetId="6">#REF!</definedName>
    <definedName name="P">#REF!</definedName>
    <definedName name="page1" localSheetId="6">[20]Summary!#REF!</definedName>
    <definedName name="page1">[20]Summary!#REF!</definedName>
    <definedName name="page14" localSheetId="6">#REF!</definedName>
    <definedName name="page14">#REF!</definedName>
    <definedName name="Page160">#REF!</definedName>
    <definedName name="Page161">#REF!</definedName>
    <definedName name="Page162">#REF!</definedName>
    <definedName name="Page163">#REF!</definedName>
    <definedName name="Page164">#REF!</definedName>
    <definedName name="Page165">#REF!</definedName>
    <definedName name="Page166">#REF!</definedName>
    <definedName name="Page167">#REF!</definedName>
    <definedName name="Page168">#REF!</definedName>
    <definedName name="Page169">#REF!</definedName>
    <definedName name="page17" localSheetId="6">#REF!</definedName>
    <definedName name="page17">#REF!</definedName>
    <definedName name="Page170">#REF!</definedName>
    <definedName name="Page171">#REF!</definedName>
    <definedName name="Page172">#REF!</definedName>
    <definedName name="Page173">#REF!</definedName>
    <definedName name="Page174">#REF!</definedName>
    <definedName name="Page175">#REF!</definedName>
    <definedName name="Page176">#REF!</definedName>
    <definedName name="Page177">#REF!</definedName>
    <definedName name="Page178">#REF!</definedName>
    <definedName name="page18" localSheetId="6">#REF!</definedName>
    <definedName name="page18">#REF!</definedName>
    <definedName name="page19">#REF!</definedName>
    <definedName name="Page2" localSheetId="6">'[29]Summary Table - Earned'!#REF!</definedName>
    <definedName name="Page2">'[29]Summary Table - Earned'!#REF!</definedName>
    <definedName name="page20" localSheetId="6">#REF!</definedName>
    <definedName name="page20">#REF!</definedName>
    <definedName name="page21" localSheetId="6">#REF!</definedName>
    <definedName name="page21">#REF!</definedName>
    <definedName name="Page238" localSheetId="6">#REF!</definedName>
    <definedName name="Page238">#REF!</definedName>
    <definedName name="Page239">#REF!</definedName>
    <definedName name="Page258">#REF!</definedName>
    <definedName name="Page259">#REF!</definedName>
    <definedName name="Page278">#REF!</definedName>
    <definedName name="Page279">#REF!</definedName>
    <definedName name="PAGE3">#REF!</definedName>
    <definedName name="Page4">#REF!</definedName>
    <definedName name="Page5">#REF!</definedName>
    <definedName name="Page62" localSheetId="6">[23]TransInvest!#REF!</definedName>
    <definedName name="Page62">[23]TransInvest!#REF!</definedName>
    <definedName name="page63" localSheetId="6">'[7]Energy Factor'!#REF!</definedName>
    <definedName name="page63">'[7]Energy Factor'!#REF!</definedName>
    <definedName name="page64" localSheetId="6">'[7]Energy Factor'!#REF!</definedName>
    <definedName name="page64">'[7]Energy Factor'!#REF!</definedName>
    <definedName name="page65" localSheetId="6">#REF!</definedName>
    <definedName name="page65">#REF!</definedName>
    <definedName name="page66" localSheetId="6">#REF!</definedName>
    <definedName name="page66">#REF!</definedName>
    <definedName name="page67" localSheetId="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_Year1">[12]Variables!$C$21</definedName>
    <definedName name="PC_Year2">[12]Variables!$D$21</definedName>
    <definedName name="PC_YR1">[15]Variables!$C$21</definedName>
    <definedName name="PC_YR2">[15]Variables!$D$21</definedName>
    <definedName name="PCOMP" localSheetId="6">#REF!</definedName>
    <definedName name="PCOMP">#REF!</definedName>
    <definedName name="PCOMPOSITES" localSheetId="6">#REF!</definedName>
    <definedName name="PCOMPOSITES">#REF!</definedName>
    <definedName name="PCOMPWZ" localSheetId="6">#REF!</definedName>
    <definedName name="PCOMPWZ">#REF!</definedName>
    <definedName name="PeakMethod">[8]Inputs!$T$5</definedName>
    <definedName name="PLUG" localSheetId="6">#REF!</definedName>
    <definedName name="PLUG">#REF!</definedName>
    <definedName name="PMAC" localSheetId="6">[22]Backup!#REF!</definedName>
    <definedName name="PMAC">[22]Backup!#REF!</definedName>
    <definedName name="PostDE" localSheetId="6">[14]Variables!#REF!</definedName>
    <definedName name="PostDE">[14]Variables!#REF!</definedName>
    <definedName name="PostDG">[14]Variables!#REF!</definedName>
    <definedName name="PreDG">[14]Variables!#REF!</definedName>
    <definedName name="Pref">[17]Variables!$AQ$26</definedName>
    <definedName name="Pref_" localSheetId="6">[11]Inputs!$K$20</definedName>
    <definedName name="Pref_">[10]Inputs!$K$20</definedName>
    <definedName name="PrefCost">[17]Variables!$AT$26</definedName>
    <definedName name="PRESENT" localSheetId="6">#REF!</definedName>
    <definedName name="PRESENT">#REF!</definedName>
    <definedName name="PRICCHNG" localSheetId="6">#REF!</definedName>
    <definedName name="PRICCHNG">#REF!</definedName>
    <definedName name="_xlnm.Print_Area" localSheetId="6">#REF!</definedName>
    <definedName name="_xlnm.Print_Area" localSheetId="4">'Facilities Charge Dist.'!$A$1:$H$37</definedName>
    <definedName name="_xlnm.Print_Area" localSheetId="5">'Facilities Charge Total'!$A$1:$G$38</definedName>
    <definedName name="_xlnm.Print_Area">#REF!</definedName>
    <definedName name="PROPOSED" localSheetId="6">#REF!</definedName>
    <definedName name="PROPOSED">#REF!</definedName>
    <definedName name="ProRate1" localSheetId="6">#REF!</definedName>
    <definedName name="ProRate1">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uery1">#REF!</definedName>
    <definedName name="RateCd">#REF!</definedName>
    <definedName name="Rates">#REF!</definedName>
    <definedName name="RC_ADJ">#REF!</definedName>
    <definedName name="RESADJ">#REF!</definedName>
    <definedName name="RESIDENTIAL">#REF!</definedName>
    <definedName name="ResourceSupplier">[13]Variables!$D$28</definedName>
    <definedName name="retail_CC" localSheetId="6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6">#REF!</definedName>
    <definedName name="REV_SCHD">#REF!</definedName>
    <definedName name="RevCl" localSheetId="6">#REF!</definedName>
    <definedName name="RevCl">#REF!</definedName>
    <definedName name="RevClass" localSheetId="6">#REF!</definedName>
    <definedName name="RevClass">#REF!</definedName>
    <definedName name="Revenue_by_month_take_2">#REF!</definedName>
    <definedName name="Revenue1">'[15]PPL_905_Pg1 (RR by Class)'!$C$37</definedName>
    <definedName name="revenue3" localSheetId="6">#REF!</definedName>
    <definedName name="revenue3">#REF!</definedName>
    <definedName name="RevenueCheck" localSheetId="6">#REF!</definedName>
    <definedName name="RevenueCheck">#REF!</definedName>
    <definedName name="Revenues" localSheetId="6">#REF!</definedName>
    <definedName name="Revenues">#REF!</definedName>
    <definedName name="RevenueTax">[14]Variables!$B$29</definedName>
    <definedName name="RevReqSettle" localSheetId="6">#REF!</definedName>
    <definedName name="RevReqSettle">#REF!</definedName>
    <definedName name="REVVSTRS" localSheetId="6">#REF!</definedName>
    <definedName name="REVVSTRS">#REF!</definedName>
    <definedName name="RISFORM" localSheetId="6">#REF!</definedName>
    <definedName name="RISFORM">#REF!</definedName>
    <definedName name="RtlTot">#REF!</definedName>
    <definedName name="SAPBEXrevision" hidden="1">1</definedName>
    <definedName name="SAPBEXsysID" hidden="1">"BWP"</definedName>
    <definedName name="SAPBEXwbID" hidden="1">"45EQYSCWE9WJMGB34OOD1BOQZ"</definedName>
    <definedName name="SCH33CUSTS" localSheetId="6">#REF!</definedName>
    <definedName name="SCH33CUSTS">#REF!</definedName>
    <definedName name="SCH48ADJ" localSheetId="6">#REF!</definedName>
    <definedName name="SCH48ADJ">#REF!</definedName>
    <definedName name="SCH98NOR" localSheetId="6">#REF!</definedName>
    <definedName name="SCH98NOR">#REF!</definedName>
    <definedName name="SCHED47">#REF!</definedName>
    <definedName name="SCHMD">#REF!</definedName>
    <definedName name="se">#REF!</definedName>
    <definedName name="SECOND" localSheetId="6">[1]Jan!#REF!</definedName>
    <definedName name="SECOND">[1]Jan!#REF!</definedName>
    <definedName name="SEP" localSheetId="6">#REF!</definedName>
    <definedName name="SEP">#REF!</definedName>
    <definedName name="SEPT" localSheetId="6">#REF!</definedName>
    <definedName name="SEPT">#REF!</definedName>
    <definedName name="September_2001_305_Detail" localSheetId="6">#REF!</definedName>
    <definedName name="September_2001_305_Detail">#REF!</definedName>
    <definedName name="Service_Year1">[12]Variables!$C$18</definedName>
    <definedName name="Service_Year2">[12]Variables!$D$18</definedName>
    <definedName name="SERVICES_3" localSheetId="6">#REF!</definedName>
    <definedName name="SERVICES_3">#REF!</definedName>
    <definedName name="sg" localSheetId="6">#REF!</definedName>
    <definedName name="sg">#REF!</definedName>
    <definedName name="SIT">[14]Variables!$AF$32</definedName>
    <definedName name="SITRate" localSheetId="6">[27]Inputs!$H$20</definedName>
    <definedName name="SITRate">[6]Inputs!$H$20</definedName>
    <definedName name="SRV_YR1">[15]Variables!$C$18</definedName>
    <definedName name="SRV_YR2">[15]Variables!$D$18</definedName>
    <definedName name="ST_Bottom1">[21]Variance!#REF!</definedName>
    <definedName name="Start" localSheetId="6">'[12]Circuit Model Intro'!#REF!</definedName>
    <definedName name="START">[1]Jan!#REF!</definedName>
    <definedName name="State" localSheetId="6">[12]Variables!$C$10</definedName>
    <definedName name="State">[6]Inputs!$C$5</definedName>
    <definedName name="Streetlight_Year1">[12]Variables!$C$24</definedName>
    <definedName name="Streetlight_Year2">[12]Variables!$D$24</definedName>
    <definedName name="SUM_TAB1" localSheetId="6">#REF!</definedName>
    <definedName name="SUM_TAB1">#REF!</definedName>
    <definedName name="SUM_TAB2" localSheetId="6">#REF!</definedName>
    <definedName name="SUM_TAB2">#REF!</definedName>
    <definedName name="SUM_TAB3" localSheetId="6">#REF!</definedName>
    <definedName name="SUM_TAB3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B">#REF!</definedName>
    <definedName name="TABLEC">#REF!</definedName>
    <definedName name="TABLEONE">#REF!</definedName>
    <definedName name="TargetROR" localSheetId="6">[11]Inputs!$L$9</definedName>
    <definedName name="TargetROR">[6]Inputs!$L$6</definedName>
    <definedName name="TDMOD" localSheetId="6">#REF!</definedName>
    <definedName name="TDMOD">#REF!</definedName>
    <definedName name="TDROLL" localSheetId="6">#REF!</definedName>
    <definedName name="TDROLL">#REF!</definedName>
    <definedName name="TEMPADJ" localSheetId="6">#REF!</definedName>
    <definedName name="TEMPADJ">#REF!</definedName>
    <definedName name="Test">#REF!</definedName>
    <definedName name="Test_COS">'[5]Hot Sheet'!$F$120</definedName>
    <definedName name="Test_Dis" localSheetId="6">#REF!</definedName>
    <definedName name="Test_Dis">#REF!</definedName>
    <definedName name="Test_Func" localSheetId="6">#REF!</definedName>
    <definedName name="Test_Func">#REF!</definedName>
    <definedName name="Test1" localSheetId="6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 localSheetId="6">[5]Inputs!$C$6</definedName>
    <definedName name="TestPeriod">[6]Inputs!$C$6</definedName>
    <definedName name="TESTYEAR">[15]Variables!$C$11</definedName>
    <definedName name="TopJAM" localSheetId="6">#REF!</definedName>
    <definedName name="TopJAM">#REF!</definedName>
    <definedName name="TotalRateBase" localSheetId="6">'[7]G+T+D+R+M'!$H$58</definedName>
    <definedName name="TotalRateBase">'[6]G+T+D+R+M'!$H$58</definedName>
    <definedName name="TotTaxRate" localSheetId="6">[7]Inputs!$H$17</definedName>
    <definedName name="TotTaxRate">[6]Inputs!$H$17</definedName>
    <definedName name="Trans_Year1">[12]Variables!$C$22</definedName>
    <definedName name="Trans_Year2">[12]Variables!$D$22</definedName>
    <definedName name="TRANS_YR1">[15]Variables!$C$22</definedName>
    <definedName name="TRANS_YR2">[15]Variables!$D$22</definedName>
    <definedName name="TRANSM_2">[30]Transm2!$A$1:$M$461:'[30]10 Yr FC'!$M$47</definedName>
    <definedName name="TrnDem" localSheetId="6">#REF!</definedName>
    <definedName name="TrnDem">#REF!</definedName>
    <definedName name="TrnEgy" localSheetId="6">#REF!</definedName>
    <definedName name="TrnEgy">#REF!</definedName>
    <definedName name="TrnTot">#REF!</definedName>
    <definedName name="UAACT283TROJP">#REF!</definedName>
    <definedName name="UAACT549SGW">#REF!</definedName>
    <definedName name="UAACT550SGW" localSheetId="6">[7]FuncStudy!$Y$405</definedName>
    <definedName name="UAACT550SGW">[6]FuncStudy!$Y$406</definedName>
    <definedName name="UAACT554SGW" localSheetId="6">[7]FuncStudy!$Y$427</definedName>
    <definedName name="UAACT554SGW">[6]FuncStudy!$Y$428</definedName>
    <definedName name="UAcct" localSheetId="6">#REF!</definedName>
    <definedName name="UAcct">#REF!</definedName>
    <definedName name="UAcct103" localSheetId="6">'[5]Func Study'!$AB$1645</definedName>
    <definedName name="UAcct103">[6]FuncStudy!$Y$1316</definedName>
    <definedName name="UAcct105" localSheetId="6">#REF!</definedName>
    <definedName name="UAcct105">#REF!</definedName>
    <definedName name="UAcct105S" localSheetId="6">'[5]Func Study'!$AB$2033</definedName>
    <definedName name="UAcct105S">[6]FuncStudy!$Y$1674</definedName>
    <definedName name="UAcct105SEU" localSheetId="6">'[5]Func Study'!$AB$2037</definedName>
    <definedName name="UAcct105SEU">[6]FuncStudy!$Y$1678</definedName>
    <definedName name="UAcct105SGG" localSheetId="6">'[5]Func Study'!$AB$2038</definedName>
    <definedName name="UAcct105SGG">[6]FuncStudy!$Y$1679</definedName>
    <definedName name="UAcct105SGP1" localSheetId="6">'[5]Func Study'!$AB$2034</definedName>
    <definedName name="UAcct105SGP1">[6]FuncStudy!$Y$1675</definedName>
    <definedName name="UAcct105SGP2" localSheetId="6">'[5]Func Study'!$AB$2036</definedName>
    <definedName name="UAcct105SGP2">[6]FuncStudy!$Y$1677</definedName>
    <definedName name="UAcct105SGT" localSheetId="6">'[5]Func Study'!$AB$2035</definedName>
    <definedName name="UAcct105SGT">[6]FuncStudy!$Y$1676</definedName>
    <definedName name="UAcct1081390" localSheetId="6">'[5]Func Study'!$AB$2487</definedName>
    <definedName name="UAcct1081390">[6]FuncStudy!$Y$2101</definedName>
    <definedName name="UAcct1081390Rcl" localSheetId="6">'[5]Func Study'!$AB$2486</definedName>
    <definedName name="UAcct1081390Rcl">[6]FuncStudy!$Y$2100</definedName>
    <definedName name="UAcct1081390Sou" localSheetId="6">#REF!</definedName>
    <definedName name="UAcct1081390Sou">#REF!</definedName>
    <definedName name="UAcct1081399" localSheetId="6">'[5]Func Study'!$AB$2495</definedName>
    <definedName name="UAcct1081399">[6]FuncStudy!$Y$2109</definedName>
    <definedName name="UAcct1081399Rcl" localSheetId="6">'[5]Func Study'!$AB$2494</definedName>
    <definedName name="UAcct1081399Rcl">[6]FuncStudy!$Y$2108</definedName>
    <definedName name="UAcct1081399S" localSheetId="6">#REF!</definedName>
    <definedName name="UAcct1081399S">#REF!</definedName>
    <definedName name="UAcct1081399Sep" localSheetId="6">#REF!</definedName>
    <definedName name="UAcct1081399Sep">#REF!</definedName>
    <definedName name="UAcct108360" localSheetId="6">'[5]Func Study'!$AB$2389</definedName>
    <definedName name="UAcct108360">[6]FuncStudy!$Y$2008</definedName>
    <definedName name="UAcct108360S" localSheetId="6">#REF!</definedName>
    <definedName name="UAcct108360S">#REF!</definedName>
    <definedName name="UAcct108361" localSheetId="6">'[5]Func Study'!$AB$2393</definedName>
    <definedName name="UAcct108361">[6]FuncStudy!$Y$2012</definedName>
    <definedName name="UAcct108361S" localSheetId="6">#REF!</definedName>
    <definedName name="UAcct108361S">#REF!</definedName>
    <definedName name="UAcct108362" localSheetId="6">'[5]Func Study'!$AB$2397</definedName>
    <definedName name="UAcct108362">[6]FuncStudy!$Y$2016</definedName>
    <definedName name="UAcct108362S" localSheetId="6">#REF!</definedName>
    <definedName name="UAcct108362S">#REF!</definedName>
    <definedName name="UAcct108364" localSheetId="6">'[5]Func Study'!$AB$2401</definedName>
    <definedName name="UAcct108364">[6]FuncStudy!$Y$2020</definedName>
    <definedName name="UAcct108364S" localSheetId="6">#REF!</definedName>
    <definedName name="UAcct108364S">#REF!</definedName>
    <definedName name="UAcct108365" localSheetId="6">'[5]Func Study'!$AB$2405</definedName>
    <definedName name="UAcct108365">[6]FuncStudy!$Y$2024</definedName>
    <definedName name="UAcct108365S" localSheetId="6">#REF!</definedName>
    <definedName name="UAcct108365S">#REF!</definedName>
    <definedName name="UAcct108366" localSheetId="6">'[5]Func Study'!$AB$2409</definedName>
    <definedName name="UAcct108366">[6]FuncStudy!$Y$2028</definedName>
    <definedName name="UAcct108366S" localSheetId="6">#REF!</definedName>
    <definedName name="UAcct108366S">#REF!</definedName>
    <definedName name="UAcct108367" localSheetId="6">'[5]Func Study'!$AB$2413</definedName>
    <definedName name="UAcct108367">[6]FuncStudy!$Y$2032</definedName>
    <definedName name="UAcct108367S" localSheetId="6">#REF!</definedName>
    <definedName name="UAcct108367S">#REF!</definedName>
    <definedName name="UAcct108368" localSheetId="6">'[5]Func Study'!$AB$2417</definedName>
    <definedName name="UAcct108368">[6]FuncStudy!$Y$2036</definedName>
    <definedName name="UAcct108368S" localSheetId="6">#REF!</definedName>
    <definedName name="UAcct108368S">#REF!</definedName>
    <definedName name="UAcct108369" localSheetId="6">'[5]Func Study'!$AB$2421</definedName>
    <definedName name="UAcct108369">[6]FuncStudy!$Y$2040</definedName>
    <definedName name="UAcct108369S" localSheetId="6">#REF!</definedName>
    <definedName name="UAcct108369S">#REF!</definedName>
    <definedName name="UAcct108370" localSheetId="6">'[5]Func Study'!$AB$2425</definedName>
    <definedName name="UAcct108370">[6]FuncStudy!$Y$2044</definedName>
    <definedName name="UAcct108370S" localSheetId="6">#REF!</definedName>
    <definedName name="UAcct108370S">#REF!</definedName>
    <definedName name="UAcct108371" localSheetId="6">'[5]Func Study'!$AB$2429</definedName>
    <definedName name="UAcct108371">[6]FuncStudy!$Y$2048</definedName>
    <definedName name="UAcct108371S" localSheetId="6">#REF!</definedName>
    <definedName name="UAcct108371S">#REF!</definedName>
    <definedName name="UAcct108372" localSheetId="6">'[5]Func Study'!$AB$2433</definedName>
    <definedName name="UAcct108372">[6]FuncStudy!$Y$2052</definedName>
    <definedName name="UAcct108372S" localSheetId="6">#REF!</definedName>
    <definedName name="UAcct108372S">#REF!</definedName>
    <definedName name="UAcct108373" localSheetId="6">'[5]Func Study'!$AB$2437</definedName>
    <definedName name="UAcct108373">[6]FuncStudy!$Y$2056</definedName>
    <definedName name="UAcct108373S" localSheetId="6">#REF!</definedName>
    <definedName name="UAcct108373S">#REF!</definedName>
    <definedName name="UAcct108D" localSheetId="6">'[5]Func Study'!$AB$2449</definedName>
    <definedName name="UAcct108D">[6]FuncStudy!$Y$2068</definedName>
    <definedName name="UAcct108D_S" localSheetId="6">#REF!</definedName>
    <definedName name="UAcct108D_S">#REF!</definedName>
    <definedName name="UAcct108D00" localSheetId="6">'[5]Func Study'!$AB$2441</definedName>
    <definedName name="UAcct108D00">[6]FuncStudy!$Y$2060</definedName>
    <definedName name="UAcct108D00S" localSheetId="6">#REF!</definedName>
    <definedName name="UAcct108D00S">#REF!</definedName>
    <definedName name="UAcct108Ds" localSheetId="6">'[5]Func Study'!$AB$2445</definedName>
    <definedName name="UAcct108Ds">[6]FuncStudy!$Y$2064</definedName>
    <definedName name="UAcct108Dss" localSheetId="6">#REF!</definedName>
    <definedName name="UAcct108Dss">#REF!</definedName>
    <definedName name="UAcct108Ep" localSheetId="6">'[5]Func Study'!$AB$2362</definedName>
    <definedName name="UAcct108Ep">[6]FuncStudy!$Y$1990</definedName>
    <definedName name="UAcct108Epdgp" localSheetId="6">#REF!</definedName>
    <definedName name="UAcct108Epdgp">#REF!</definedName>
    <definedName name="UAcct108Epsgp" localSheetId="6">#REF!</definedName>
    <definedName name="UAcct108Epsgp">#REF!</definedName>
    <definedName name="UAcct108Gp" localSheetId="6">#REF!</definedName>
    <definedName name="UAcct108Gp">#REF!</definedName>
    <definedName name="UAcct108Gpcn" localSheetId="6">'[5]Func Study'!$AB$2463</definedName>
    <definedName name="UAcct108Gpcn">[6]FuncStudy!$Y$2078</definedName>
    <definedName name="uacct108gpdeu">'[5]Func Study'!$AB$2466</definedName>
    <definedName name="UAcct108Gps" localSheetId="6">'[5]Func Study'!$AB$2459</definedName>
    <definedName name="UAcct108Gps">[6]FuncStudy!$Y$2074</definedName>
    <definedName name="UAcct108Gpse" localSheetId="6">'[5]Func Study'!$AB$2465</definedName>
    <definedName name="UAcct108Gpse">[6]FuncStudy!$Y$2080</definedName>
    <definedName name="UAcct108Gpseu" localSheetId="6">#REF!</definedName>
    <definedName name="UAcct108Gpseu">#REF!</definedName>
    <definedName name="UAcct108Gpsg" localSheetId="6">'[5]Func Study'!$AB$2462</definedName>
    <definedName name="UAcct108Gpsg">[6]FuncStudy!$Y$2077</definedName>
    <definedName name="UAcct108Gpsgp" localSheetId="6">'[5]Func Study'!$AB$2460</definedName>
    <definedName name="UAcct108Gpsgp">[6]FuncStudy!$Y$2075</definedName>
    <definedName name="UAcct108Gpsgu" localSheetId="6">'[5]Func Study'!$AB$2461</definedName>
    <definedName name="UAcct108Gpsgu">[6]FuncStudy!$Y$2076</definedName>
    <definedName name="UAcct108Gpso" localSheetId="6">'[5]Func Study'!$AB$2464</definedName>
    <definedName name="UAcct108Gpso">[6]FuncStudy!$Y$2079</definedName>
    <definedName name="UACCT108GPSSGCH" localSheetId="6">'[5]Func Study'!$AB$2468</definedName>
    <definedName name="UACCT108GPSSGCH">[6]FuncStudy!$Y$2082</definedName>
    <definedName name="UACCT108GPSSGCT" localSheetId="6">'[5]Func Study'!$AB$2467</definedName>
    <definedName name="UACCT108GPSSGCT">[6]FuncStudy!$Y$2081</definedName>
    <definedName name="UAcct108Hp" localSheetId="6">'[5]Func Study'!$AB$2349</definedName>
    <definedName name="UAcct108Hp">[6]FuncStudy!$Y$1977</definedName>
    <definedName name="UAcct108Hpdgp" localSheetId="6">#REF!</definedName>
    <definedName name="UAcct108Hpdgp">#REF!</definedName>
    <definedName name="UAcct108Hpdgu" localSheetId="6">#REF!</definedName>
    <definedName name="UAcct108Hpdgu">#REF!</definedName>
    <definedName name="UAcct108Mp" localSheetId="6">'[5]Func Study'!$AB$2480</definedName>
    <definedName name="UAcct108Mp">[6]FuncStudy!$Y$2094</definedName>
    <definedName name="UAcct108Mpdoth" localSheetId="6">#REF!</definedName>
    <definedName name="UAcct108Mpdoth">#REF!</definedName>
    <definedName name="UAcct108Mps" localSheetId="6">#REF!</definedName>
    <definedName name="UAcct108Mps">#REF!</definedName>
    <definedName name="UAcct108Mpseu" localSheetId="6">#REF!</definedName>
    <definedName name="UAcct108Mpseu">#REF!</definedName>
    <definedName name="UAcct108Np" localSheetId="6">'[5]Func Study'!$AB$2342</definedName>
    <definedName name="UAcct108Np">[6]FuncStudy!$Y$1970</definedName>
    <definedName name="UAcct108Npdgp" localSheetId="6">#REF!</definedName>
    <definedName name="UAcct108Npdgp">#REF!</definedName>
    <definedName name="UAcct108Npdgu" localSheetId="6">#REF!</definedName>
    <definedName name="UAcct108Npdgu">#REF!</definedName>
    <definedName name="UAcct108Npsgu" localSheetId="6">#REF!</definedName>
    <definedName name="UAcct108Npsgu">#REF!</definedName>
    <definedName name="UAcct108Op" localSheetId="6">'[5]Func Study'!$AB$2357</definedName>
    <definedName name="UAcct108Op">[6]FuncStudy!$Y$1985</definedName>
    <definedName name="UAcct108Opdgu" localSheetId="6">#REF!</definedName>
    <definedName name="UAcct108Opdgu">#REF!</definedName>
    <definedName name="UAcct108Ops" localSheetId="6">#REF!</definedName>
    <definedName name="UAcct108Ops">#REF!</definedName>
    <definedName name="UAcct108Opsgp" localSheetId="6">#REF!</definedName>
    <definedName name="UAcct108Opsgp">#REF!</definedName>
    <definedName name="UAcct108Opsgw" localSheetId="6">[7]FuncStudy!$Y$1980</definedName>
    <definedName name="UAcct108Opsgw">[6]FuncStudy!$Y$1982</definedName>
    <definedName name="UAcct108OPSSGCT" localSheetId="6">'[5]Func Study'!$AB$2356</definedName>
    <definedName name="UAcct108OPSSGCT">[6]FuncStudy!$Y$1984</definedName>
    <definedName name="UAcct108Sp" localSheetId="6">'[5]Func Study'!$AB$2336</definedName>
    <definedName name="UAcct108Sp">[6]FuncStudy!$Y$1964</definedName>
    <definedName name="UAcct108Spdgp" localSheetId="6">#REF!</definedName>
    <definedName name="UAcct108Spdgp">#REF!</definedName>
    <definedName name="UAcct108Spdgu" localSheetId="6">#REF!</definedName>
    <definedName name="UAcct108Spdgu">#REF!</definedName>
    <definedName name="UAcct108Spsgp" localSheetId="6">#REF!</definedName>
    <definedName name="UAcct108Spsgp">#REF!</definedName>
    <definedName name="uacct108spssgch" localSheetId="6">'[5]Func Study'!$AB$2335</definedName>
    <definedName name="uacct108spssgch">[6]FuncStudy!$Y$1963</definedName>
    <definedName name="UAcct108Tp" localSheetId="6">'[5]Func Study'!$AB$2380</definedName>
    <definedName name="UAcct108Tp">[6]FuncStudy!$Y$2004</definedName>
    <definedName name="UAcct108Tpdgp" localSheetId="6">#REF!</definedName>
    <definedName name="UAcct108Tpdgp">#REF!</definedName>
    <definedName name="UAcct108Tpdgu" localSheetId="6">#REF!</definedName>
    <definedName name="UAcct108Tpdgu">#REF!</definedName>
    <definedName name="UAcct108Tpsgu" localSheetId="6">#REF!</definedName>
    <definedName name="UAcct108Tpsgu">#REF!</definedName>
    <definedName name="UAcct111390" localSheetId="6">'[5]Func Study'!$AB$2554</definedName>
    <definedName name="UAcct111390">[6]FuncStudy!$Y$2161</definedName>
    <definedName name="UAcct111Clg" localSheetId="6">'[5]Func Study'!$AB$2523</definedName>
    <definedName name="UAcct111Clg">[6]FuncStudy!$Y$2130</definedName>
    <definedName name="UAcct111Clgcn" localSheetId="6">'[5]Func Study'!$AB$2519</definedName>
    <definedName name="UAcct111Clgcn">[6]FuncStudy!$Y$2126</definedName>
    <definedName name="UAcct111Clgdgp" localSheetId="6">#REF!</definedName>
    <definedName name="UAcct111Clgdgp">#REF!</definedName>
    <definedName name="UAcct111Clgs" localSheetId="6">#REF!</definedName>
    <definedName name="UAcct111Clgs">#REF!</definedName>
    <definedName name="UAcct111Clgsgp" localSheetId="6">#REF!</definedName>
    <definedName name="UAcct111Clgsgp">#REF!</definedName>
    <definedName name="UAcct111Clgsop" localSheetId="6">'[5]Func Study'!$AB$2522</definedName>
    <definedName name="UAcct111Clgsop">[6]FuncStudy!$Y$2129</definedName>
    <definedName name="UAcct111Clgsou" localSheetId="6">'[5]Func Study'!$AB$2521</definedName>
    <definedName name="UAcct111Clgsou">[6]FuncStudy!$Y$2128</definedName>
    <definedName name="UAcct111Clh" localSheetId="6">'[5]Func Study'!$AB$2529</definedName>
    <definedName name="UAcct111Clh">[6]FuncStudy!$Y$2136</definedName>
    <definedName name="UAcct111Clhdgp" localSheetId="6">#REF!</definedName>
    <definedName name="UAcct111Clhdgp">#REF!</definedName>
    <definedName name="UAcct111Clhdgu" localSheetId="6">#REF!</definedName>
    <definedName name="UAcct111Clhdgu">#REF!</definedName>
    <definedName name="UAcct111Cls" localSheetId="6">'[5]Func Study'!$AB$2514</definedName>
    <definedName name="UAcct111Cls">[6]FuncStudy!$Y$2121</definedName>
    <definedName name="UAcct111Clsdgp" localSheetId="6">#REF!</definedName>
    <definedName name="UAcct111Clsdgp">#REF!</definedName>
    <definedName name="UAcct111Clssgp" localSheetId="6">#REF!</definedName>
    <definedName name="UAcct111Clssgp">#REF!</definedName>
    <definedName name="UAcct111Doth" localSheetId="6">#REF!</definedName>
    <definedName name="UAcct111Doth">#REF!</definedName>
    <definedName name="UAcct111Ip">#REF!</definedName>
    <definedName name="UAcct111Ipcn" localSheetId="6">'[5]Func Study'!$AB$2538</definedName>
    <definedName name="UAcct111Ipcn">[6]FuncStudy!$Y$2145</definedName>
    <definedName name="UAcct111Ips" localSheetId="6">'[5]Func Study'!$AB$2533</definedName>
    <definedName name="UAcct111Ips">[6]FuncStudy!$Y$2140</definedName>
    <definedName name="UAcct111Ipse" localSheetId="6">'[5]Func Study'!$AB$2536</definedName>
    <definedName name="UAcct111Ipse">[6]FuncStudy!$Y$2143</definedName>
    <definedName name="UAcct111Ipsg" localSheetId="6">'[5]Func Study'!$AB$2537</definedName>
    <definedName name="UAcct111Ipsg">[6]FuncStudy!$Y$2144</definedName>
    <definedName name="UAcct111Ipsgp" localSheetId="6">'[5]Func Study'!$AB$2534</definedName>
    <definedName name="UAcct111Ipsgp">[6]FuncStudy!$Y$2141</definedName>
    <definedName name="UAcct111Ipsgu" localSheetId="6">'[5]Func Study'!$AB$2535</definedName>
    <definedName name="UAcct111Ipsgu">[6]FuncStudy!$Y$2142</definedName>
    <definedName name="uacct111ipso" localSheetId="6">'[5]Func Study'!$AB$2541</definedName>
    <definedName name="uacct111ipso">[6]FuncStudy!$Y$2148</definedName>
    <definedName name="UAcct111Ipsop" localSheetId="6">#REF!</definedName>
    <definedName name="UAcct111Ipsop">#REF!</definedName>
    <definedName name="UACCT111IPSSGCH" localSheetId="6">'[5]Func Study'!$AB$2540</definedName>
    <definedName name="UACCT111IPSSGCH">[6]FuncStudy!$Y$2147</definedName>
    <definedName name="UACCT111IPSSGCT">'[5]Func Study'!$AB$2539</definedName>
    <definedName name="UAcct114" localSheetId="6">'[5]Func Study'!$AB$2045</definedName>
    <definedName name="UAcct114">[6]FuncStudy!$Y$1686</definedName>
    <definedName name="UAcct114Dgp" localSheetId="6">#REF!</definedName>
    <definedName name="UAcct114Dgp">#REF!</definedName>
    <definedName name="UAcct114S" localSheetId="6">#REF!</definedName>
    <definedName name="UAcct114S">#REF!</definedName>
    <definedName name="UAcct114Sg" localSheetId="6">#REF!</definedName>
    <definedName name="UAcct114Sg">#REF!</definedName>
    <definedName name="UAcct120" localSheetId="6">'[5]Func Study'!$AB$2049</definedName>
    <definedName name="UAcct120">[6]FuncStudy!$Y$1690</definedName>
    <definedName name="UAcct120Se" localSheetId="6">#REF!</definedName>
    <definedName name="UAcct120Se">#REF!</definedName>
    <definedName name="UAcct124" localSheetId="6">'[5]Func Study'!$AB$2054</definedName>
    <definedName name="UAcct124">[6]FuncStudy!$Y$1695</definedName>
    <definedName name="UAcct124S" localSheetId="6">#REF!</definedName>
    <definedName name="UAcct124S">#REF!</definedName>
    <definedName name="UAcct124So" localSheetId="6">#REF!</definedName>
    <definedName name="UAcct124So">#REF!</definedName>
    <definedName name="UAcct141" localSheetId="6">'[5]Func Study'!$AB$2199</definedName>
    <definedName name="UAcct141">[6]FuncStudy!$Y$1835</definedName>
    <definedName name="UAcct141Dgu" localSheetId="6">#REF!</definedName>
    <definedName name="UAcct141Dgu">#REF!</definedName>
    <definedName name="UAcct151" localSheetId="6">'[5]Func Study'!$AB$2076</definedName>
    <definedName name="UAcct151">[6]FuncStudy!$Y$1717</definedName>
    <definedName name="UAcct151Se" localSheetId="6">'[5]Func Study'!#REF!</definedName>
    <definedName name="UAcct151Se">'[5]Func Study'!#REF!</definedName>
    <definedName name="uacct151ssech" localSheetId="6">'[5]Func Study'!$AB$2075</definedName>
    <definedName name="uacct151ssech">[6]FuncStudy!$Y$1716</definedName>
    <definedName name="UAcct152" localSheetId="6">#REF!</definedName>
    <definedName name="UAcct152">#REF!</definedName>
    <definedName name="UAcct152Se" localSheetId="6">#REF!</definedName>
    <definedName name="UAcct152Se">#REF!</definedName>
    <definedName name="UAcct154" localSheetId="6">'[5]Func Study'!$AB$2110</definedName>
    <definedName name="UAcct154">[6]FuncStudy!$Y$1751</definedName>
    <definedName name="UAcct154Dnppp" localSheetId="6">#REF!</definedName>
    <definedName name="UAcct154Dnppp">#REF!</definedName>
    <definedName name="UAcct154Dnppu" localSheetId="6">#REF!</definedName>
    <definedName name="UAcct154Dnppu">#REF!</definedName>
    <definedName name="UAcct154S" localSheetId="6">#REF!</definedName>
    <definedName name="UAcct154S">#REF!</definedName>
    <definedName name="UAcct154Se">#REF!</definedName>
    <definedName name="UAcct154Sg">#REF!</definedName>
    <definedName name="UAcct154Sg2">#REF!</definedName>
    <definedName name="UAcct154Snpd">#REF!</definedName>
    <definedName name="UAcct154SNPT">#REF!</definedName>
    <definedName name="UAcct154So">#REF!</definedName>
    <definedName name="uacct154ssgch" localSheetId="6">'[5]Func Study'!$AB$2109</definedName>
    <definedName name="uacct154ssgch">[6]FuncStudy!$Y$1750</definedName>
    <definedName name="UACCT154SSGCT" localSheetId="6">#REF!</definedName>
    <definedName name="UACCT154SSGCT">#REF!</definedName>
    <definedName name="UAcct163" localSheetId="6">'[5]Func Study'!$AB$2120</definedName>
    <definedName name="UAcct163">[6]FuncStudy!$Y$1756</definedName>
    <definedName name="UAcct163So" localSheetId="6">#REF!</definedName>
    <definedName name="UAcct163So">#REF!</definedName>
    <definedName name="UAcct165" localSheetId="6">'[5]Func Study'!$AB$2135</definedName>
    <definedName name="UAcct165">[6]FuncStudy!$Y$1771</definedName>
    <definedName name="UAcct165Gps" localSheetId="6">#REF!</definedName>
    <definedName name="UAcct165Gps">#REF!</definedName>
    <definedName name="UAcct165S" localSheetId="6">#REF!</definedName>
    <definedName name="UAcct165S">#REF!</definedName>
    <definedName name="UAcct165Se" localSheetId="6">'[5]Func Study'!$AB$2133</definedName>
    <definedName name="UAcct165Se">[6]FuncStudy!$Y$1769</definedName>
    <definedName name="UAcct165SG" localSheetId="6">#REF!</definedName>
    <definedName name="UAcct165SG">#REF!</definedName>
    <definedName name="UAcct165So" localSheetId="6">#REF!</definedName>
    <definedName name="UAcct165So">#REF!</definedName>
    <definedName name="UAcct182" localSheetId="6">'[5]Func Study'!$AB$2061</definedName>
    <definedName name="UAcct182">[6]FuncStudy!$Y$1702</definedName>
    <definedName name="UAcct18221" localSheetId="6">#REF!</definedName>
    <definedName name="UAcct18221">#REF!</definedName>
    <definedName name="UAcct18221S" localSheetId="6">#REF!</definedName>
    <definedName name="UAcct18221S">#REF!</definedName>
    <definedName name="UAcct18222" localSheetId="6">'[5]Func Study'!$AB$2189</definedName>
    <definedName name="UAcct18222">[6]FuncStudy!$Y$1825</definedName>
    <definedName name="UAcct18222Se" localSheetId="6">#REF!</definedName>
    <definedName name="UAcct18222Se">#REF!</definedName>
    <definedName name="UAcct18222Trojp" localSheetId="6">#REF!</definedName>
    <definedName name="UAcct18222Trojp">#REF!</definedName>
    <definedName name="UAcct182Cs" localSheetId="6">#REF!</definedName>
    <definedName name="UAcct182Cs">#REF!</definedName>
    <definedName name="UAcct182Csp">#REF!</definedName>
    <definedName name="UAcct182M" localSheetId="6">'[5]Func Study'!$AB$2145</definedName>
    <definedName name="UAcct182M">[6]FuncStudy!$Y$1781</definedName>
    <definedName name="UAcct182Ms" localSheetId="6">#REF!</definedName>
    <definedName name="UAcct182Ms">#REF!</definedName>
    <definedName name="UAcct182Msg" localSheetId="6">#REF!</definedName>
    <definedName name="UAcct182Msg">#REF!</definedName>
    <definedName name="UAcct182Mso" localSheetId="6">#REF!</definedName>
    <definedName name="UAcct182Mso">#REF!</definedName>
    <definedName name="UAcct182MSSGCT" localSheetId="6">[7]FuncStudy!$Y$1778</definedName>
    <definedName name="UAcct182MSSGCT">[6]FuncStudy!$Y$1779</definedName>
    <definedName name="UAcct182S" localSheetId="6">#REF!</definedName>
    <definedName name="UAcct182S">#REF!</definedName>
    <definedName name="UAcct182So" localSheetId="6">#REF!</definedName>
    <definedName name="UAcct182So">#REF!</definedName>
    <definedName name="uacct182ssgch">'[5]Func Study'!$AB$2142</definedName>
    <definedName name="UAcct186" localSheetId="6">'[5]Func Study'!$AB$2069</definedName>
    <definedName name="UAcct186">[6]FuncStudy!$Y$1710</definedName>
    <definedName name="UAcct1869" localSheetId="6">'[5]Func Study'!$AB$2194</definedName>
    <definedName name="UAcct1869">[6]FuncStudy!$Y$1830</definedName>
    <definedName name="UAcct1869Dnppnp" localSheetId="6">#REF!</definedName>
    <definedName name="UAcct1869Dnppnp">#REF!</definedName>
    <definedName name="UAcct1869S" localSheetId="6">#REF!</definedName>
    <definedName name="UAcct1869S">#REF!</definedName>
    <definedName name="UAcct186Cn" localSheetId="6">#REF!</definedName>
    <definedName name="UAcct186Cn">#REF!</definedName>
    <definedName name="UAcct186Cnp">#REF!</definedName>
    <definedName name="UAcct186Cs">#REF!</definedName>
    <definedName name="UAcct186Csp">#REF!</definedName>
    <definedName name="UAcct186M" localSheetId="6">'[5]Func Study'!$AB$2156</definedName>
    <definedName name="UAcct186M">[6]FuncStudy!$Y$1792</definedName>
    <definedName name="UAcct186Mdgu" localSheetId="6">#REF!</definedName>
    <definedName name="UAcct186Mdgu">#REF!</definedName>
    <definedName name="UAcct186Mdnppsp" localSheetId="6">#REF!</definedName>
    <definedName name="UAcct186Mdnppsp">#REF!</definedName>
    <definedName name="UAcct186Mdnptp" localSheetId="6">#REF!</definedName>
    <definedName name="UAcct186Mdnptp">#REF!</definedName>
    <definedName name="UAcct186Ms">#REF!</definedName>
    <definedName name="UAcct186Mse" localSheetId="6">'[5]Func Study'!$AB$2153</definedName>
    <definedName name="UAcct186Mse">[6]FuncStudy!$Y$1789</definedName>
    <definedName name="UAcct186Msg3" localSheetId="6">#REF!</definedName>
    <definedName name="UAcct186Msg3">#REF!</definedName>
    <definedName name="UAcct186Mso" localSheetId="6">#REF!</definedName>
    <definedName name="UAcct186Mso">#REF!</definedName>
    <definedName name="UAcct186S" localSheetId="6">#REF!</definedName>
    <definedName name="UAcct186S">#REF!</definedName>
    <definedName name="UAcct186Sg">#REF!</definedName>
    <definedName name="UAcct186So">#REF!</definedName>
    <definedName name="UAcct190" localSheetId="6">'[5]Func Study'!$AB$2271</definedName>
    <definedName name="UAcct190">[6]FuncStudy!$Y$1904</definedName>
    <definedName name="UAcct190Baddebt" localSheetId="6">#REF!</definedName>
    <definedName name="UAcct190Baddebt">#REF!</definedName>
    <definedName name="UAcct190CN" localSheetId="6">'[5]Func Study'!$AB$2260</definedName>
    <definedName name="UAcct190CN">[6]FuncStudy!$Y$1893</definedName>
    <definedName name="UAcct190Dgp" localSheetId="6">#REF!</definedName>
    <definedName name="UAcct190Dgp">#REF!</definedName>
    <definedName name="UAcct190Dop" localSheetId="6">'[5]Func Study'!$AB$2261</definedName>
    <definedName name="UAcct190Dop">[6]FuncStudy!$Y$1894</definedName>
    <definedName name="UACCT190IBT" localSheetId="6">'[5]Func Study'!$AB$2263</definedName>
    <definedName name="UACCT190IBT">[6]FuncStudy!$Y$1896</definedName>
    <definedName name="UAcct190S" localSheetId="6">#REF!</definedName>
    <definedName name="UAcct190S">#REF!</definedName>
    <definedName name="UAcct190Se" localSheetId="6">#REF!</definedName>
    <definedName name="UAcct190Se">#REF!</definedName>
    <definedName name="UAcct190Sg" localSheetId="6">#REF!</definedName>
    <definedName name="UAcct190Sg">#REF!</definedName>
    <definedName name="UAcct190Snp">#REF!</definedName>
    <definedName name="UACCT190SSGCT" localSheetId="6">'[5]Func Study'!$AB$2270</definedName>
    <definedName name="UACCT190SSGCT">[6]FuncStudy!$Y$1903</definedName>
    <definedName name="UACCT2281" localSheetId="6">'[5]Func Study'!$AB$2216</definedName>
    <definedName name="UACCT2281">[6]FuncStudy!$Y$1848</definedName>
    <definedName name="UAcct2282" localSheetId="6">'[5]Func Study'!$AB$2220</definedName>
    <definedName name="UAcct2282">[6]FuncStudy!$Y$1852</definedName>
    <definedName name="UAcct2283" localSheetId="6">'[5]Func Study'!$AB$2224</definedName>
    <definedName name="UAcct2283">[6]FuncStudy!$Y$1857</definedName>
    <definedName name="UAcct2283S" localSheetId="6">'[5]Func Study'!$AB$2228</definedName>
    <definedName name="UAcct2283S">[6]FuncStudy!$Y$1861</definedName>
    <definedName name="UAcct22842" localSheetId="6">'[5]Func Study'!$AB$2237</definedName>
    <definedName name="UAcct22842">[6]FuncStudy!$Y$1870</definedName>
    <definedName name="UAcct22842Trojd" localSheetId="6">'[8]Func Study'!#REF!</definedName>
    <definedName name="UAcct22842Trojd">'[8]Func Study'!#REF!</definedName>
    <definedName name="UAcct228So" localSheetId="6">#REF!</definedName>
    <definedName name="UAcct228So">#REF!</definedName>
    <definedName name="UAcct235" localSheetId="6">'[5]Func Study'!$AB$2212</definedName>
    <definedName name="UAcct235">[6]FuncStudy!$Y$1844</definedName>
    <definedName name="UAcct235Csu" localSheetId="6">#REF!</definedName>
    <definedName name="UAcct235Csu">#REF!</definedName>
    <definedName name="UAcct252" localSheetId="6">'[5]Func Study'!$AB$2245</definedName>
    <definedName name="UAcct252">[6]FuncStudy!$Y$1878</definedName>
    <definedName name="UAcct252Cn" localSheetId="6">#REF!</definedName>
    <definedName name="UAcct252Cn">#REF!</definedName>
    <definedName name="UAcct252Dnpdp" localSheetId="6">#REF!</definedName>
    <definedName name="UAcct252Dnpdp">#REF!</definedName>
    <definedName name="UAcct252S" localSheetId="6">#REF!</definedName>
    <definedName name="UAcct252S">#REF!</definedName>
    <definedName name="UAcct252Sg">#REF!</definedName>
    <definedName name="UAcct252So">#REF!</definedName>
    <definedName name="UAcct25316" localSheetId="6">'[5]Func Study'!$AB$2084</definedName>
    <definedName name="UAcct25316">[6]FuncStudy!$Y$1725</definedName>
    <definedName name="UAcct25316Se" localSheetId="6">#REF!</definedName>
    <definedName name="UAcct25316Se">#REF!</definedName>
    <definedName name="UAcct25317" localSheetId="6">'[5]Func Study'!$AB$2088</definedName>
    <definedName name="UAcct25317">[6]FuncStudy!$Y$1729</definedName>
    <definedName name="UAcct25317Se" localSheetId="6">#REF!</definedName>
    <definedName name="UAcct25317Se">#REF!</definedName>
    <definedName name="UAcct25318" localSheetId="6">'[5]Func Study'!$AB$2125</definedName>
    <definedName name="UAcct25318">[6]FuncStudy!$Y$1761</definedName>
    <definedName name="UAcct25318Dnppu" localSheetId="6">#REF!</definedName>
    <definedName name="UAcct25318Dnppu">#REF!</definedName>
    <definedName name="UAcct25319" localSheetId="6">'[5]Func Study'!$AB$2092</definedName>
    <definedName name="UAcct25319">[6]FuncStudy!$Y$1733</definedName>
    <definedName name="UAcct25319Se" localSheetId="6">#REF!</definedName>
    <definedName name="UAcct25319Se">#REF!</definedName>
    <definedName name="UACCT25398" localSheetId="6">'[5]Func Study'!$AB$2249</definedName>
    <definedName name="UACCT25398">[6]FuncStudy!$Y$1882</definedName>
    <definedName name="UAcct25399" localSheetId="6">'[5]Func Study'!$AB$2256</definedName>
    <definedName name="UAcct25399">[6]FuncStudy!$Y$1889</definedName>
    <definedName name="UAcct25399Se" localSheetId="6">#REF!</definedName>
    <definedName name="UAcct25399Se">#REF!</definedName>
    <definedName name="UAcct25399Sg" localSheetId="6">#REF!</definedName>
    <definedName name="UAcct25399Sg">#REF!</definedName>
    <definedName name="UAcct254" localSheetId="6">'[5]Func Study'!$AB$2233</definedName>
    <definedName name="UAcct254">[6]FuncStudy!$Y$1866</definedName>
    <definedName name="UACCT254S" localSheetId="6">#REF!</definedName>
    <definedName name="UACCT254S">#REF!</definedName>
    <definedName name="UACCT254SG" localSheetId="6">#REF!</definedName>
    <definedName name="UACCT254SG">#REF!</definedName>
    <definedName name="UACCT254SO" localSheetId="6">'[5]Func Study'!$AB$2232</definedName>
    <definedName name="UACCT254SO">[6]FuncStudy!$Y$1865</definedName>
    <definedName name="UAcct255" localSheetId="6">'[5]Func Study'!$AB$2321</definedName>
    <definedName name="UAcct255">[6]FuncStudy!$Y$1954</definedName>
    <definedName name="UAcct255Dgu" localSheetId="6">#REF!</definedName>
    <definedName name="UAcct255Dgu">#REF!</definedName>
    <definedName name="UAcct255Itc84" localSheetId="6">#REF!</definedName>
    <definedName name="UAcct255Itc84">#REF!</definedName>
    <definedName name="UAcct255Itc85" localSheetId="6">#REF!</definedName>
    <definedName name="UAcct255Itc85">#REF!</definedName>
    <definedName name="UAcct255Itc86">#REF!</definedName>
    <definedName name="UAcct255Itc88">#REF!</definedName>
    <definedName name="UAcct255Itc89">#REF!</definedName>
    <definedName name="UAcct255Itc90">#REF!</definedName>
    <definedName name="UAcct255S">#REF!</definedName>
    <definedName name="UAcct281" localSheetId="6">'[5]Func Study'!$AB$2277</definedName>
    <definedName name="UAcct281">[6]FuncStudy!$Y$1910</definedName>
    <definedName name="UAcct281Dgp" localSheetId="6">#REF!</definedName>
    <definedName name="UAcct281Dgp">#REF!</definedName>
    <definedName name="UAcct281Dnptu" localSheetId="6">#REF!</definedName>
    <definedName name="UAcct281Dnptu">#REF!</definedName>
    <definedName name="UAcct282" localSheetId="6">'[5]Func Study'!$AB$2295</definedName>
    <definedName name="UAcct282">[6]FuncStudy!$Y$1928</definedName>
    <definedName name="UAcct282Cn" localSheetId="6">#REF!</definedName>
    <definedName name="UAcct282Cn">#REF!</definedName>
    <definedName name="UAcct282Ditbal" localSheetId="6">#REF!</definedName>
    <definedName name="UAcct282Ditbal">#REF!</definedName>
    <definedName name="UAcct282S" localSheetId="6">#REF!</definedName>
    <definedName name="UAcct282S">#REF!</definedName>
    <definedName name="UAcct282Se">#REF!</definedName>
    <definedName name="UAcct282Sg">#REF!</definedName>
    <definedName name="UAcct282Sgp">#REF!</definedName>
    <definedName name="UAcct282So" localSheetId="6">'[5]Func Study'!$AB$2283</definedName>
    <definedName name="UAcct282So">[6]FuncStudy!$Y$1916</definedName>
    <definedName name="UAcct283" localSheetId="6">'[5]Func Study'!$AB$2308</definedName>
    <definedName name="UAcct283">[6]FuncStudy!$Y$1941</definedName>
    <definedName name="UAcct283GPS" localSheetId="6">#REF!</definedName>
    <definedName name="UAcct283GPS">#REF!</definedName>
    <definedName name="UAcct283S" localSheetId="6">#REF!</definedName>
    <definedName name="UAcct283S">#REF!</definedName>
    <definedName name="UAcct283Se" localSheetId="6">#REF!</definedName>
    <definedName name="UAcct283Se">#REF!</definedName>
    <definedName name="UACCT283SGCT">#REF!</definedName>
    <definedName name="UAcct283Snp">#REF!</definedName>
    <definedName name="UACCT283SNPD">#REF!</definedName>
    <definedName name="UAcct283So" localSheetId="6">'[5]Func Study'!$AB$2301</definedName>
    <definedName name="UAcct283So">[6]FuncStudy!$Y$1934</definedName>
    <definedName name="UACCT283SSGCH">'[5]Func Study'!$AB$2307</definedName>
    <definedName name="UAcct283TROJD" localSheetId="6">#REF!</definedName>
    <definedName name="UAcct283TROJD">#REF!</definedName>
    <definedName name="UAcct300Dgp" localSheetId="6">#REF!</definedName>
    <definedName name="UAcct300Dgp">#REF!</definedName>
    <definedName name="UAcct301" localSheetId="6">#REF!</definedName>
    <definedName name="UAcct301">#REF!</definedName>
    <definedName name="UAcct301S" localSheetId="6">'[5]Func Study'!$AB$1993</definedName>
    <definedName name="UAcct301S">[6]FuncStudy!$Y$1637</definedName>
    <definedName name="UAcct301Sg" localSheetId="6">'[5]Func Study'!$AB$1995</definedName>
    <definedName name="UAcct301Sg">[6]FuncStudy!$Y$1639</definedName>
    <definedName name="UAcct301So" localSheetId="6">'[5]Func Study'!$AB$1994</definedName>
    <definedName name="UAcct301So">[6]FuncStudy!$Y$1638</definedName>
    <definedName name="UAcct302" localSheetId="6">#REF!</definedName>
    <definedName name="UAcct302">#REF!</definedName>
    <definedName name="UAcct302S" localSheetId="6">'[5]Func Study'!$AB$1998</definedName>
    <definedName name="UAcct302S">[6]FuncStudy!$Y$1642</definedName>
    <definedName name="UAcct302Sg" localSheetId="6">'[5]Func Study'!$AB$1999</definedName>
    <definedName name="UAcct302Sg">[6]FuncStudy!$Y$1643</definedName>
    <definedName name="UAcct302Sgp" localSheetId="6">'[5]Func Study'!$AB$2000</definedName>
    <definedName name="UAcct302Sgp">[6]FuncStudy!$Y$1644</definedName>
    <definedName name="UAcct302Sgu" localSheetId="6">'[5]Func Study'!$AB$2001</definedName>
    <definedName name="UAcct302Sgu">[6]FuncStudy!$Y$1645</definedName>
    <definedName name="UAcct303" localSheetId="6">#REF!</definedName>
    <definedName name="UAcct303">#REF!</definedName>
    <definedName name="UAcct303Cn" localSheetId="6">'[5]Func Study'!$AB$2009</definedName>
    <definedName name="UAcct303Cn">[6]FuncStudy!$Y$1653</definedName>
    <definedName name="UAcct303S" localSheetId="6">'[5]Func Study'!$AB$2005</definedName>
    <definedName name="UAcct303S">[6]FuncStudy!$Y$1649</definedName>
    <definedName name="UAcct303Se" localSheetId="6">'[5]Func Study'!$AB$2008</definedName>
    <definedName name="UAcct303Se">[6]FuncStudy!$Y$1652</definedName>
    <definedName name="UAcct303Sg" localSheetId="6">'[5]Func Study'!$AB$2006</definedName>
    <definedName name="UAcct303Sg">[6]FuncStudy!$Y$1650</definedName>
    <definedName name="UAcct303So" localSheetId="6">'[5]Func Study'!$AB$2007</definedName>
    <definedName name="UAcct303So">[6]FuncStudy!$Y$1651</definedName>
    <definedName name="UACCT303SSGCT" localSheetId="6">'[5]Func Study'!$AB$2011</definedName>
    <definedName name="UACCT303SSGCT">[6]FuncStudy!$Y$1655</definedName>
    <definedName name="UAcct310" localSheetId="6">'[5]Func Study'!$AB$1441</definedName>
    <definedName name="UAcct310">[6]FuncStudy!$Y$1152</definedName>
    <definedName name="UAcct310Dgp" localSheetId="6">#REF!</definedName>
    <definedName name="UAcct310Dgp">#REF!</definedName>
    <definedName name="UAcct310Sgu" localSheetId="6">#REF!</definedName>
    <definedName name="UAcct310Sgu">#REF!</definedName>
    <definedName name="uacct310ssgch" localSheetId="6">'[5]Func Study'!$AB$1440</definedName>
    <definedName name="uacct310ssgch">[6]FuncStudy!$Y$1151</definedName>
    <definedName name="UAcct311" localSheetId="6">'[5]Func Study'!$AB$1448</definedName>
    <definedName name="UAcct311">[6]FuncStudy!$Y$1157</definedName>
    <definedName name="UAcct311Dgp" localSheetId="6">#REF!</definedName>
    <definedName name="UAcct311Dgp">#REF!</definedName>
    <definedName name="uacct311ssgch" localSheetId="6">'[5]Func Study'!$AB$1447</definedName>
    <definedName name="uacct311ssgch">[6]FuncStudy!$Y$1156</definedName>
    <definedName name="UAcct312" localSheetId="6">'[5]Func Study'!$AB$1455</definedName>
    <definedName name="UAcct312">[6]FuncStudy!$Y$1162</definedName>
    <definedName name="UAcct312Sgp" localSheetId="6">#REF!</definedName>
    <definedName name="UAcct312Sgp">#REF!</definedName>
    <definedName name="uacct312ssgch" localSheetId="6">'[5]Func Study'!$AB$1454</definedName>
    <definedName name="uacct312ssgch">[6]FuncStudy!$Y$1161</definedName>
    <definedName name="UAcct314" localSheetId="6">'[5]Func Study'!$AB$1462</definedName>
    <definedName name="UAcct314">[6]FuncStudy!$Y$1167</definedName>
    <definedName name="UAcct314Sgp" localSheetId="6">#REF!</definedName>
    <definedName name="UAcct314Sgp">#REF!</definedName>
    <definedName name="uacct314ssgch" localSheetId="6">'[5]Func Study'!$AB$1461</definedName>
    <definedName name="uacct314ssgch">[6]FuncStudy!$Y$1166</definedName>
    <definedName name="UAcct315" localSheetId="6">'[5]Func Study'!$AB$1469</definedName>
    <definedName name="UAcct315">[6]FuncStudy!$Y$1172</definedName>
    <definedName name="UAcct315Sgp" localSheetId="6">#REF!</definedName>
    <definedName name="UAcct315Sgp">#REF!</definedName>
    <definedName name="uacct315ssgch" localSheetId="6">'[5]Func Study'!$AB$1468</definedName>
    <definedName name="uacct315ssgch">[6]FuncStudy!$Y$1171</definedName>
    <definedName name="UAcct316" localSheetId="6">'[5]Func Study'!$AB$1476</definedName>
    <definedName name="UAcct316">[6]FuncStudy!$Y$1177</definedName>
    <definedName name="UAcct316Sgp" localSheetId="6">#REF!</definedName>
    <definedName name="UAcct316Sgp">#REF!</definedName>
    <definedName name="uacct316ssgch" localSheetId="6">'[5]Func Study'!$AB$1475</definedName>
    <definedName name="uacct316ssgch">[6]FuncStudy!$Y$1176</definedName>
    <definedName name="UAcct320" localSheetId="6">'[5]Func Study'!$AB$1492</definedName>
    <definedName name="UAcct320">[6]FuncStudy!$Y$1189</definedName>
    <definedName name="UAcct320Dgp" localSheetId="6">#REF!</definedName>
    <definedName name="UAcct320Dgp">#REF!</definedName>
    <definedName name="UAcct321" localSheetId="6">'[5]Func Study'!$AB$1497</definedName>
    <definedName name="UAcct321">[6]FuncStudy!$Y$1193</definedName>
    <definedName name="UAcct321Dgp" localSheetId="6">#REF!</definedName>
    <definedName name="UAcct321Dgp">#REF!</definedName>
    <definedName name="UAcct322" localSheetId="6">'[5]Func Study'!$AB$1502</definedName>
    <definedName name="UAcct322">[6]FuncStudy!$Y$1197</definedName>
    <definedName name="UAcct322Dgp" localSheetId="6">#REF!</definedName>
    <definedName name="UAcct322Dgp">#REF!</definedName>
    <definedName name="UAcct323" localSheetId="6">'[5]Func Study'!$AB$1507</definedName>
    <definedName name="UAcct323">[6]FuncStudy!$Y$1201</definedName>
    <definedName name="UAcct323Dgp" localSheetId="6">#REF!</definedName>
    <definedName name="UAcct323Dgp">#REF!</definedName>
    <definedName name="UAcct324" localSheetId="6">'[5]Func Study'!$AB$1512</definedName>
    <definedName name="UAcct324">[6]FuncStudy!$Y$1205</definedName>
    <definedName name="UAcct324Dgp" localSheetId="6">#REF!</definedName>
    <definedName name="UAcct324Dgp">#REF!</definedName>
    <definedName name="UAcct325" localSheetId="6">'[5]Func Study'!$AB$1517</definedName>
    <definedName name="UAcct325">[6]FuncStudy!$Y$1209</definedName>
    <definedName name="UAcct325Dgp" localSheetId="6">#REF!</definedName>
    <definedName name="UAcct325Dgp">#REF!</definedName>
    <definedName name="UAcct33" localSheetId="6">'[5]Func Study'!$AB$290</definedName>
    <definedName name="UAcct33">[6]FuncStudy!$Y$131</definedName>
    <definedName name="UAcct330" localSheetId="6">'[5]Func Study'!$AB$1535</definedName>
    <definedName name="UAcct330">[6]FuncStudy!$Y$1222</definedName>
    <definedName name="UAcct330Dgp" localSheetId="6">#REF!</definedName>
    <definedName name="UAcct330Dgp">#REF!</definedName>
    <definedName name="UAcct331" localSheetId="6">'[5]Func Study'!$AB$1541</definedName>
    <definedName name="UAcct331">[6]FuncStudy!$Y$1227</definedName>
    <definedName name="UAcct331Dgp" localSheetId="6">#REF!</definedName>
    <definedName name="UAcct331Dgp">#REF!</definedName>
    <definedName name="UAcct332" localSheetId="6">'[5]Func Study'!$AB$1547</definedName>
    <definedName name="UAcct332">[6]FuncStudy!$Y$1232</definedName>
    <definedName name="UAcct332Dgp" localSheetId="6">#REF!</definedName>
    <definedName name="UAcct332Dgp">#REF!</definedName>
    <definedName name="UAcct333" localSheetId="6">'[5]Func Study'!$AB$1553</definedName>
    <definedName name="UAcct333">[6]FuncStudy!$Y$1237</definedName>
    <definedName name="UAcct333Dgp" localSheetId="6">#REF!</definedName>
    <definedName name="UAcct333Dgp">#REF!</definedName>
    <definedName name="UAcct334" localSheetId="6">'[5]Func Study'!$AB$1559</definedName>
    <definedName name="UAcct334">[6]FuncStudy!$Y$1242</definedName>
    <definedName name="UAcct334Dgp" localSheetId="6">#REF!</definedName>
    <definedName name="UAcct334Dgp">#REF!</definedName>
    <definedName name="UAcct335" localSheetId="6">'[5]Func Study'!$AB$1565</definedName>
    <definedName name="UAcct335">[6]FuncStudy!$Y$1247</definedName>
    <definedName name="UAcct335Dgp" localSheetId="6">#REF!</definedName>
    <definedName name="UAcct335Dgp">#REF!</definedName>
    <definedName name="UAcct336" localSheetId="6">'[5]Func Study'!$AB$1571</definedName>
    <definedName name="UAcct336">[6]FuncStudy!$Y$1252</definedName>
    <definedName name="UAcct336Dgp" localSheetId="6">#REF!</definedName>
    <definedName name="UAcct336Dgp">#REF!</definedName>
    <definedName name="UAcct33T" localSheetId="6">[27]FuncStudy!$Y$132</definedName>
    <definedName name="UAcct33T">[6]FuncStudy!$Y$132</definedName>
    <definedName name="UAcct340" localSheetId="6">'[5]Func Study'!$AB$1600</definedName>
    <definedName name="UAcct340">[6]FuncStudy!$Y$1267</definedName>
    <definedName name="UAcct340Dgu" localSheetId="6">#REF!</definedName>
    <definedName name="UAcct340Dgu">#REF!</definedName>
    <definedName name="UAcct340Sgu" localSheetId="6">#REF!</definedName>
    <definedName name="UAcct340Sgu">#REF!</definedName>
    <definedName name="UAcct340Sgw" localSheetId="6">[7]FuncStudy!$Y$1264</definedName>
    <definedName name="UAcct340Sgw">[6]FuncStudy!$Y$1265</definedName>
    <definedName name="UACCT340SSGCT" localSheetId="6">#REF!</definedName>
    <definedName name="UACCT340SSGCT">#REF!</definedName>
    <definedName name="UAcct341" localSheetId="6">'[5]Func Study'!$AB$1605</definedName>
    <definedName name="UAcct341">[6]FuncStudy!$Y$1273</definedName>
    <definedName name="UAcct341Dgu" localSheetId="6">#REF!</definedName>
    <definedName name="UAcct341Dgu">#REF!</definedName>
    <definedName name="UAcct341Sgu" localSheetId="6">#REF!</definedName>
    <definedName name="UAcct341Sgu">#REF!</definedName>
    <definedName name="UACCT341SGW" localSheetId="6">[7]FuncStudy!$Y$1270</definedName>
    <definedName name="UACCT341SGW">[6]FuncStudy!$Y$1271</definedName>
    <definedName name="uacct341ssgct" localSheetId="6">'[5]Func Study'!$AB$1604</definedName>
    <definedName name="uacct341ssgct">[6]FuncStudy!$Y$1272</definedName>
    <definedName name="UAcct342" localSheetId="6">'[5]Func Study'!$AB$1610</definedName>
    <definedName name="UAcct342">[6]FuncStudy!$Y$1278</definedName>
    <definedName name="UAcct342Dgu" localSheetId="6">#REF!</definedName>
    <definedName name="UAcct342Dgu">#REF!</definedName>
    <definedName name="UAcct342Sgu" localSheetId="6">#REF!</definedName>
    <definedName name="UAcct342Sgu">#REF!</definedName>
    <definedName name="uacct342ssgct" localSheetId="6">'[5]Func Study'!$AB$1609</definedName>
    <definedName name="uacct342ssgct">[6]FuncStudy!$Y$1277</definedName>
    <definedName name="UAcct343" localSheetId="6">'[5]Func Study'!$AB$1617</definedName>
    <definedName name="UAcct343">[6]FuncStudy!$Y$1285</definedName>
    <definedName name="UAcct343Dgu" localSheetId="6">#REF!</definedName>
    <definedName name="UAcct343Dgu">#REF!</definedName>
    <definedName name="UAcct343S" localSheetId="6">#REF!</definedName>
    <definedName name="UAcct343S">#REF!</definedName>
    <definedName name="UAcct343Sgu" localSheetId="6">#REF!</definedName>
    <definedName name="UAcct343Sgu">#REF!</definedName>
    <definedName name="UAcct343Sgw" localSheetId="6">[7]FuncStudy!$Y$1282</definedName>
    <definedName name="UAcct343Sgw">[6]FuncStudy!$Y$1283</definedName>
    <definedName name="uacct343sscct" localSheetId="6">'[5]Func Study'!$AB$1616</definedName>
    <definedName name="uacct343sscct">[6]FuncStudy!$Y$1284</definedName>
    <definedName name="UAcct344" localSheetId="6">'[5]Func Study'!$AB$1623</definedName>
    <definedName name="UAcct344">[6]FuncStudy!$Y$1292</definedName>
    <definedName name="UAcct344S" localSheetId="6">#REF!</definedName>
    <definedName name="UAcct344S">#REF!</definedName>
    <definedName name="UAcct344Sgp" localSheetId="6">#REF!</definedName>
    <definedName name="UAcct344Sgp">#REF!</definedName>
    <definedName name="UAcct344Sgu" localSheetId="6">#REF!</definedName>
    <definedName name="UAcct344Sgu">#REF!</definedName>
    <definedName name="UACCT344SGW" localSheetId="6">[7]FuncStudy!$Y$1289</definedName>
    <definedName name="UACCT344SGW">[6]FuncStudy!$Y$1290</definedName>
    <definedName name="uacct344ssgct" localSheetId="6">'[5]Func Study'!$AB$1622</definedName>
    <definedName name="uacct344ssgct">[6]FuncStudy!$Y$1291</definedName>
    <definedName name="UAcct345" localSheetId="6">'[5]Func Study'!$AB$1628</definedName>
    <definedName name="UAcct345">[6]FuncStudy!$Y$1298</definedName>
    <definedName name="UAcct345Dgu" localSheetId="6">#REF!</definedName>
    <definedName name="UAcct345Dgu">#REF!</definedName>
    <definedName name="UAcct345Sgu" localSheetId="6">#REF!</definedName>
    <definedName name="UAcct345Sgu">#REF!</definedName>
    <definedName name="UACCT345SGW" localSheetId="6">[7]FuncStudy!$Y$1295</definedName>
    <definedName name="UACCT345SGW">[6]FuncStudy!$Y$1296</definedName>
    <definedName name="uacct345ssgct" localSheetId="6">'[5]Func Study'!$AB$1627</definedName>
    <definedName name="uacct345ssgct">[6]FuncStudy!$Y$1297</definedName>
    <definedName name="UAcct346" localSheetId="6">'[5]Func Study'!$AB$1633</definedName>
    <definedName name="UAcct346">[6]FuncStudy!$Y$1304</definedName>
    <definedName name="UAcct346Dgu" localSheetId="6">#REF!</definedName>
    <definedName name="UAcct346Dgu">#REF!</definedName>
    <definedName name="UAcct346Sgu" localSheetId="6">#REF!</definedName>
    <definedName name="UAcct346Sgu">#REF!</definedName>
    <definedName name="UAcct346SGW" localSheetId="6">[7]FuncStudy!$Y$1301</definedName>
    <definedName name="UAcct346SGW">[6]FuncStudy!$Y$1302</definedName>
    <definedName name="UAcct350" localSheetId="6">'[5]Func Study'!$AB$1660</definedName>
    <definedName name="UAcct350">[6]FuncStudy!$Y$1324</definedName>
    <definedName name="UAcct350Sgp" localSheetId="6">#REF!</definedName>
    <definedName name="UAcct350Sgp">#REF!</definedName>
    <definedName name="UAcct350Sgu" localSheetId="6">#REF!</definedName>
    <definedName name="UAcct350Sgu">#REF!</definedName>
    <definedName name="UAcct352" localSheetId="6">'[5]Func Study'!$AB$1667</definedName>
    <definedName name="UAcct352">[6]FuncStudy!$Y$1331</definedName>
    <definedName name="UAcct352S" localSheetId="6">#REF!</definedName>
    <definedName name="UAcct352S">#REF!</definedName>
    <definedName name="UAcct352Sgp" localSheetId="6">#REF!</definedName>
    <definedName name="UAcct352Sgp">#REF!</definedName>
    <definedName name="UAcct352Sgu" localSheetId="6">#REF!</definedName>
    <definedName name="UAcct352Sgu">#REF!</definedName>
    <definedName name="UAcct353" localSheetId="6">'[5]Func Study'!$AB$1673</definedName>
    <definedName name="UAcct353">[6]FuncStudy!$Y$1337</definedName>
    <definedName name="UAcct353Sgp" localSheetId="6">#REF!</definedName>
    <definedName name="UAcct353Sgp">#REF!</definedName>
    <definedName name="UAcct353Sgu" localSheetId="6">#REF!</definedName>
    <definedName name="UAcct353Sgu">#REF!</definedName>
    <definedName name="UAcct354" localSheetId="6">'[5]Func Study'!$AB$1679</definedName>
    <definedName name="UAcct354">[6]FuncStudy!$Y$1343</definedName>
    <definedName name="UAcct354Sgp" localSheetId="6">#REF!</definedName>
    <definedName name="UAcct354Sgp">#REF!</definedName>
    <definedName name="UAcct354Sgu" localSheetId="6">#REF!</definedName>
    <definedName name="UAcct354Sgu">#REF!</definedName>
    <definedName name="UAcct355" localSheetId="6">'[5]Func Study'!$AB$1685</definedName>
    <definedName name="UAcct355">[6]FuncStudy!$Y$1349</definedName>
    <definedName name="UAcct355Sgp" localSheetId="6">#REF!</definedName>
    <definedName name="UAcct355Sgp">#REF!</definedName>
    <definedName name="UAcct355Sgu" localSheetId="6">#REF!</definedName>
    <definedName name="UAcct355Sgu">#REF!</definedName>
    <definedName name="UAcct356" localSheetId="6">'[5]Func Study'!$AB$1691</definedName>
    <definedName name="UAcct356">[6]FuncStudy!$Y$1355</definedName>
    <definedName name="UAcct356Sgp" localSheetId="6">#REF!</definedName>
    <definedName name="UAcct356Sgp">#REF!</definedName>
    <definedName name="UAcct356Sgu" localSheetId="6">#REF!</definedName>
    <definedName name="UAcct356Sgu">#REF!</definedName>
    <definedName name="UAcct357" localSheetId="6">'[5]Func Study'!$AB$1697</definedName>
    <definedName name="UAcct357">[6]FuncStudy!$Y$1361</definedName>
    <definedName name="UAcct357Sgp" localSheetId="6">#REF!</definedName>
    <definedName name="UAcct357Sgp">#REF!</definedName>
    <definedName name="UAcct357Sgu" localSheetId="6">#REF!</definedName>
    <definedName name="UAcct357Sgu">#REF!</definedName>
    <definedName name="UAcct358" localSheetId="6">'[5]Func Study'!$AB$1703</definedName>
    <definedName name="UAcct358">[6]FuncStudy!$Y$1367</definedName>
    <definedName name="UAcct358Sgp" localSheetId="6">#REF!</definedName>
    <definedName name="UAcct358Sgp">#REF!</definedName>
    <definedName name="UAcct358Sgu" localSheetId="6">#REF!</definedName>
    <definedName name="UAcct358Sgu">#REF!</definedName>
    <definedName name="UAcct359" localSheetId="6">'[5]Func Study'!$AB$1709</definedName>
    <definedName name="UAcct359">[6]FuncStudy!$Y$1373</definedName>
    <definedName name="UAcct359Sgp" localSheetId="6">#REF!</definedName>
    <definedName name="UAcct359Sgp">#REF!</definedName>
    <definedName name="UAcct359Sgu" localSheetId="6">#REF!</definedName>
    <definedName name="UAcct359Sgu">#REF!</definedName>
    <definedName name="UAcct360" localSheetId="6">'[5]Func Study'!$AB$1729</definedName>
    <definedName name="UAcct360">[6]FuncStudy!$Y$1389</definedName>
    <definedName name="UAcct360A" localSheetId="6">#REF!</definedName>
    <definedName name="UAcct360A">#REF!</definedName>
    <definedName name="UAcct360Dp" localSheetId="6">#REF!</definedName>
    <definedName name="UAcct360Dp">#REF!</definedName>
    <definedName name="UAcct361" localSheetId="6">'[5]Func Study'!$AB$1735</definedName>
    <definedName name="UAcct361">[6]FuncStudy!$Y$1395</definedName>
    <definedName name="UAcct361A" localSheetId="6">#REF!</definedName>
    <definedName name="UAcct361A">#REF!</definedName>
    <definedName name="UAcct361Dp" localSheetId="6">#REF!</definedName>
    <definedName name="UAcct361Dp">#REF!</definedName>
    <definedName name="UAcct362" localSheetId="6">'[5]Func Study'!$AB$1741</definedName>
    <definedName name="UAcct362">[6]FuncStudy!$Y$1401</definedName>
    <definedName name="UAcct362A" localSheetId="6">#REF!</definedName>
    <definedName name="UAcct362A">#REF!</definedName>
    <definedName name="UAcct362Dp" localSheetId="6">#REF!</definedName>
    <definedName name="UAcct362Dp">#REF!</definedName>
    <definedName name="UAcct364" localSheetId="6">#REF!</definedName>
    <definedName name="UAcct364">#REF!</definedName>
    <definedName name="UAcct364A">#REF!</definedName>
    <definedName name="UAcct364Dp">#REF!</definedName>
    <definedName name="UAcct364Ds">#REF!</definedName>
    <definedName name="UAcct365">#REF!</definedName>
    <definedName name="UAcct365A">#REF!</definedName>
    <definedName name="UAcct365Dp">#REF!</definedName>
    <definedName name="UAcct365Ds">#REF!</definedName>
    <definedName name="UAcct366">#REF!</definedName>
    <definedName name="UAcct366A">#REF!</definedName>
    <definedName name="UAcct366Dp">#REF!</definedName>
    <definedName name="UAcct366Ds">#REF!</definedName>
    <definedName name="UAcct367">#REF!</definedName>
    <definedName name="UAcct367A">#REF!</definedName>
    <definedName name="UAcct367Dp">#REF!</definedName>
    <definedName name="UAcct367Ds">#REF!</definedName>
    <definedName name="UAcct368" localSheetId="6">'[5]Func Study'!$AB$1775</definedName>
    <definedName name="UAcct368">[6]FuncStudy!$Y$1435</definedName>
    <definedName name="UAcct368A" localSheetId="6">#REF!</definedName>
    <definedName name="UAcct368A">#REF!</definedName>
    <definedName name="UAcct368Ds" localSheetId="6">#REF!</definedName>
    <definedName name="UAcct368Ds">#REF!</definedName>
    <definedName name="UAcct369" localSheetId="6">'[5]Func Study'!$AB$1782</definedName>
    <definedName name="UAcct369">[6]FuncStudy!$Y$1442</definedName>
    <definedName name="UAcct369A" localSheetId="6">#REF!</definedName>
    <definedName name="UAcct369A">#REF!</definedName>
    <definedName name="UAcct369Coh" localSheetId="6">#REF!</definedName>
    <definedName name="UAcct369Coh">#REF!</definedName>
    <definedName name="UAcct369Cug" localSheetId="6">#REF!</definedName>
    <definedName name="UAcct369Cug">#REF!</definedName>
    <definedName name="UAcct370" localSheetId="6">'[5]Func Study'!$AB$1793</definedName>
    <definedName name="UAcct370">[6]FuncStudy!$Y$1448</definedName>
    <definedName name="UAcct370A" localSheetId="6">#REF!</definedName>
    <definedName name="UAcct370A">#REF!</definedName>
    <definedName name="UAcct370C" localSheetId="6">#REF!</definedName>
    <definedName name="UAcct370C">#REF!</definedName>
    <definedName name="UAcct371" localSheetId="6">#REF!</definedName>
    <definedName name="UAcct371">#REF!</definedName>
    <definedName name="UAcct371A">#REF!</definedName>
    <definedName name="UAcct371Dp">#REF!</definedName>
    <definedName name="UAcct371Ds">#REF!</definedName>
    <definedName name="UAcct372">#REF!</definedName>
    <definedName name="UAcct372A" localSheetId="6">'[5]Func Study'!$AB$1806</definedName>
    <definedName name="UAcct372A">[6]FuncStudy!$Y$1461</definedName>
    <definedName name="UAcct372Dp" localSheetId="6">'[5]Func Study'!$AB$1804</definedName>
    <definedName name="UAcct372Dp">[6]FuncStudy!$Y$1459</definedName>
    <definedName name="UAcct372Ds" localSheetId="6">'[5]Func Study'!$AB$1805</definedName>
    <definedName name="UAcct372Ds">[6]FuncStudy!$Y$1460</definedName>
    <definedName name="UAcct373" localSheetId="6">'[5]Func Study'!$AB$1813</definedName>
    <definedName name="UAcct373">[6]FuncStudy!$Y$1468</definedName>
    <definedName name="UAcct373C" localSheetId="6">#REF!</definedName>
    <definedName name="UAcct373C">#REF!</definedName>
    <definedName name="UAcct373Pa" localSheetId="6">#REF!</definedName>
    <definedName name="UAcct373Pa">#REF!</definedName>
    <definedName name="UAcct389" localSheetId="6">#REF!</definedName>
    <definedName name="UAcct389">#REF!</definedName>
    <definedName name="UAcct389Cn" localSheetId="6">'[5]Func Study'!$AB$1831</definedName>
    <definedName name="UAcct389Cn">[6]FuncStudy!$Y$1483</definedName>
    <definedName name="UAcct389S" localSheetId="6">'[5]Func Study'!$AB$1830</definedName>
    <definedName name="UAcct389S">[6]FuncStudy!$Y$1482</definedName>
    <definedName name="UAcct389Sg" localSheetId="6">'[5]Func Study'!$AB$1833</definedName>
    <definedName name="UAcct389Sg">[6]FuncStudy!$Y$1485</definedName>
    <definedName name="UAcct389Sgp" localSheetId="6">#REF!</definedName>
    <definedName name="UAcct389Sgp">#REF!</definedName>
    <definedName name="UAcct389Sgu" localSheetId="6">'[5]Func Study'!$AB$1832</definedName>
    <definedName name="UAcct389Sgu">[6]FuncStudy!$Y$1484</definedName>
    <definedName name="UAcct389So" localSheetId="6">'[5]Func Study'!$AB$1834</definedName>
    <definedName name="UAcct389So">[6]FuncStudy!$Y$1486</definedName>
    <definedName name="UAcct389Sop" localSheetId="6">#REF!</definedName>
    <definedName name="UAcct389Sop">#REF!</definedName>
    <definedName name="UAcct390" localSheetId="6">#REF!</definedName>
    <definedName name="UAcct390">#REF!</definedName>
    <definedName name="UAcct390Cn" localSheetId="6">'[5]Func Study'!$AB$1841</definedName>
    <definedName name="UAcct390Cn">[6]FuncStudy!$Y$1493</definedName>
    <definedName name="UAcct390L" localSheetId="6">#REF!</definedName>
    <definedName name="UAcct390L">#REF!</definedName>
    <definedName name="UAcct390LRCL" localSheetId="6">#REF!</definedName>
    <definedName name="UAcct390LRCL">#REF!</definedName>
    <definedName name="UACCT390LS" localSheetId="6">'[5]Func Study'!$AB$1954</definedName>
    <definedName name="UACCT390LS">[6]FuncStudy!$Y$1602</definedName>
    <definedName name="UAcct390LSG" localSheetId="6">'[5]Func Study'!$AB$1955</definedName>
    <definedName name="UAcct390LSG">[6]FuncStudy!$Y$1603</definedName>
    <definedName name="UAcct390LSO" localSheetId="6">'[5]Func Study'!$AB$1956</definedName>
    <definedName name="UAcct390LSO">[6]FuncStudy!$Y$1604</definedName>
    <definedName name="UAcct390S" localSheetId="6">'[5]Func Study'!$AB$1838</definedName>
    <definedName name="UAcct390S">[6]FuncStudy!$Y$1490</definedName>
    <definedName name="UAcct390Sgp" localSheetId="6">'[5]Func Study'!$AB$1839</definedName>
    <definedName name="UAcct390Sgp">[6]FuncStudy!$Y$1491</definedName>
    <definedName name="UAcct390Sgu" localSheetId="6">'[5]Func Study'!$AB$1840</definedName>
    <definedName name="UAcct390Sgu">[6]FuncStudy!$Y$1492</definedName>
    <definedName name="UAcct390Sop" localSheetId="6">'[5]Func Study'!$AB$1842</definedName>
    <definedName name="UAcct390Sop">[6]FuncStudy!$Y$1494</definedName>
    <definedName name="UAcct390Sou" localSheetId="6">'[5]Func Study'!$AB$1843</definedName>
    <definedName name="UAcct390Sou">[6]FuncStudy!$Y$1495</definedName>
    <definedName name="UAcct391" localSheetId="6">#REF!</definedName>
    <definedName name="UAcct391">#REF!</definedName>
    <definedName name="UAcct391Cn" localSheetId="6">'[5]Func Study'!$AB$1851</definedName>
    <definedName name="UAcct391Cn">[6]FuncStudy!$Y$1502</definedName>
    <definedName name="UAcct391S" localSheetId="6">'[5]Func Study'!$AB$1848</definedName>
    <definedName name="UAcct391S">[6]FuncStudy!$Y$1499</definedName>
    <definedName name="UAcct391Se" localSheetId="6">'[5]Func Study'!$AB$1853</definedName>
    <definedName name="UAcct391Se">[6]FuncStudy!$Y$1504</definedName>
    <definedName name="UAcct391Sg" localSheetId="6">'[5]Func Study'!$AB$1852</definedName>
    <definedName name="UAcct391Sg">[6]FuncStudy!$Y$1503</definedName>
    <definedName name="UAcct391Sgp" localSheetId="6">'[5]Func Study'!$AB$1849</definedName>
    <definedName name="UAcct391Sgp">[6]FuncStudy!$Y$1500</definedName>
    <definedName name="UAcct391Sgu" localSheetId="6">'[5]Func Study'!$AB$1850</definedName>
    <definedName name="UAcct391Sgu">[6]FuncStudy!$Y$1501</definedName>
    <definedName name="UAcct391So" localSheetId="6">'[5]Func Study'!$AB$1854</definedName>
    <definedName name="UAcct391So">[6]FuncStudy!$Y$1505</definedName>
    <definedName name="UAcct391Sou" localSheetId="6">#REF!</definedName>
    <definedName name="UAcct391Sou">#REF!</definedName>
    <definedName name="uacct391ssgch" localSheetId="6">'[5]Func Study'!$AB$1855</definedName>
    <definedName name="uacct391ssgch">[6]FuncStudy!$Y$1506</definedName>
    <definedName name="UACCT391SSGCT" localSheetId="6">'[5]Func Study'!$AB$1856</definedName>
    <definedName name="UACCT391SSGCT">[6]FuncStudy!$Y$1507</definedName>
    <definedName name="UAcct392" localSheetId="6">#REF!</definedName>
    <definedName name="UAcct392">#REF!</definedName>
    <definedName name="UAcct392Cn" localSheetId="6">'[5]Func Study'!$AB$1863</definedName>
    <definedName name="UAcct392Cn">[6]FuncStudy!$Y$1514</definedName>
    <definedName name="UAcct392L" localSheetId="6">'[5]Func Study'!$AB$1964</definedName>
    <definedName name="UAcct392L">[6]FuncStudy!$Y$1612</definedName>
    <definedName name="UACCT392LRCL" localSheetId="6">'[5]Func Study'!$H$1967</definedName>
    <definedName name="UACCT392LRCL">[6]FuncStudy!$F$1615</definedName>
    <definedName name="UAcct392Lsop" localSheetId="6">#REF!</definedName>
    <definedName name="UAcct392Lsop">#REF!</definedName>
    <definedName name="UAcct392S" localSheetId="6">'[5]Func Study'!$AB$1860</definedName>
    <definedName name="UAcct392S">[6]FuncStudy!$Y$1511</definedName>
    <definedName name="UAcct392Se" localSheetId="6">'[5]Func Study'!$AB$1865</definedName>
    <definedName name="UAcct392Se">[6]FuncStudy!$Y$1516</definedName>
    <definedName name="UAcct392Sg" localSheetId="6">'[5]Func Study'!$AB$1862</definedName>
    <definedName name="UAcct392Sg">[6]FuncStudy!$Y$1513</definedName>
    <definedName name="UAcct392Sgp" localSheetId="6">'[5]Func Study'!$AB$1866</definedName>
    <definedName name="UAcct392Sgp">[6]FuncStudy!$Y$1517</definedName>
    <definedName name="UAcct392Sgu" localSheetId="6">'[5]Func Study'!$AB$1864</definedName>
    <definedName name="UAcct392Sgu">[6]FuncStudy!$Y$1515</definedName>
    <definedName name="UAcct392So" localSheetId="6">'[5]Func Study'!$AB$1861</definedName>
    <definedName name="UAcct392So">[6]FuncStudy!$Y$1512</definedName>
    <definedName name="uacct392ssgch" localSheetId="6">'[5]Func Study'!$AB$1867</definedName>
    <definedName name="uacct392ssgch">[6]FuncStudy!$Y$1518</definedName>
    <definedName name="uacct392ssgct" localSheetId="6">'[5]Func Study'!$AB$1868</definedName>
    <definedName name="uacct392ssgct">[6]FuncStudy!$Y$1519</definedName>
    <definedName name="UAcct393" localSheetId="6">#REF!</definedName>
    <definedName name="UAcct393">#REF!</definedName>
    <definedName name="UAcct393S" localSheetId="6">'[5]Func Study'!$AB$1872</definedName>
    <definedName name="UAcct393S">[6]FuncStudy!$Y$1523</definedName>
    <definedName name="UAcct393Sg" localSheetId="6">'[5]Func Study'!$AB$1876</definedName>
    <definedName name="UAcct393Sg">[6]FuncStudy!$Y$1527</definedName>
    <definedName name="UAcct393Sgp" localSheetId="6">'[5]Func Study'!$AB$1873</definedName>
    <definedName name="UAcct393Sgp">[6]FuncStudy!$Y$1524</definedName>
    <definedName name="UAcct393Sgu" localSheetId="6">'[5]Func Study'!$AB$1874</definedName>
    <definedName name="UAcct393Sgu">[6]FuncStudy!$Y$1525</definedName>
    <definedName name="UAcct393So" localSheetId="6">'[5]Func Study'!$AB$1875</definedName>
    <definedName name="UAcct393So">[6]FuncStudy!$Y$1526</definedName>
    <definedName name="uacct393ssgct" localSheetId="6">'[5]Func Study'!$AB$1877</definedName>
    <definedName name="uacct393ssgct">[6]FuncStudy!$Y$1528</definedName>
    <definedName name="UAcct394" localSheetId="6">#REF!</definedName>
    <definedName name="UAcct394">#REF!</definedName>
    <definedName name="UAcct394S" localSheetId="6">'[5]Func Study'!$AB$1881</definedName>
    <definedName name="UAcct394S">[6]FuncStudy!$Y$1532</definedName>
    <definedName name="UAcct394Se" localSheetId="6">'[5]Func Study'!$AB$1885</definedName>
    <definedName name="UAcct394Se">[6]FuncStudy!$Y$1536</definedName>
    <definedName name="UAcct394Sg" localSheetId="6">'[5]Func Study'!$AB$1886</definedName>
    <definedName name="UAcct394Sg">[6]FuncStudy!$Y$1537</definedName>
    <definedName name="UAcct394Sgp" localSheetId="6">'[5]Func Study'!$AB$1882</definedName>
    <definedName name="UAcct394Sgp">[6]FuncStudy!$Y$1533</definedName>
    <definedName name="UAcct394Sgu" localSheetId="6">'[5]Func Study'!$AB$1883</definedName>
    <definedName name="UAcct394Sgu">[6]FuncStudy!$Y$1534</definedName>
    <definedName name="UAcct394So" localSheetId="6">'[5]Func Study'!$AB$1884</definedName>
    <definedName name="UAcct394So">[6]FuncStudy!$Y$1535</definedName>
    <definedName name="UACCT394SSGCH" localSheetId="6">'[5]Func Study'!$AB$1887</definedName>
    <definedName name="UACCT394SSGCH">[6]FuncStudy!$Y$1538</definedName>
    <definedName name="UACCT394SSGCT" localSheetId="6">'[5]Func Study'!$AB$1888</definedName>
    <definedName name="UACCT394SSGCT">[6]FuncStudy!$Y$1539</definedName>
    <definedName name="UAcct395" localSheetId="6">#REF!</definedName>
    <definedName name="UAcct395">#REF!</definedName>
    <definedName name="UAcct395S" localSheetId="6">'[5]Func Study'!$AB$1892</definedName>
    <definedName name="UAcct395S">[6]FuncStudy!$Y$1543</definedName>
    <definedName name="UAcct395Se" localSheetId="6">'[5]Func Study'!$AB$1896</definedName>
    <definedName name="UAcct395Se">[6]FuncStudy!$Y$1547</definedName>
    <definedName name="UAcct395Sg" localSheetId="6">'[5]Func Study'!$AB$1897</definedName>
    <definedName name="UAcct395Sg">[6]FuncStudy!$Y$1548</definedName>
    <definedName name="UAcct395Sgp" localSheetId="6">'[5]Func Study'!$AB$1893</definedName>
    <definedName name="UAcct395Sgp">[6]FuncStudy!$Y$1544</definedName>
    <definedName name="UAcct395Sgu" localSheetId="6">'[5]Func Study'!$AB$1894</definedName>
    <definedName name="UAcct395Sgu">[6]FuncStudy!$Y$1545</definedName>
    <definedName name="UAcct395So" localSheetId="6">'[5]Func Study'!$AB$1895</definedName>
    <definedName name="UAcct395So">[6]FuncStudy!$Y$1546</definedName>
    <definedName name="UACCT395SSGCH" localSheetId="6">'[5]Func Study'!$AB$1898</definedName>
    <definedName name="UACCT395SSGCH">[6]FuncStudy!$Y$1549</definedName>
    <definedName name="UACCT395SSGCT" localSheetId="6">'[5]Func Study'!$AB$1899</definedName>
    <definedName name="UACCT395SSGCT">[6]FuncStudy!$Y$1550</definedName>
    <definedName name="UAcct396" localSheetId="6">#REF!</definedName>
    <definedName name="UAcct396">#REF!</definedName>
    <definedName name="UAcct396S" localSheetId="6">'[5]Func Study'!$AB$1903</definedName>
    <definedName name="UAcct396S">[6]FuncStudy!$Y$1554</definedName>
    <definedName name="UAcct396Se" localSheetId="6">'[5]Func Study'!$AB$1908</definedName>
    <definedName name="UAcct396Se">[6]FuncStudy!$Y$1559</definedName>
    <definedName name="UAcct396Sg" localSheetId="6">'[5]Func Study'!$AB$1905</definedName>
    <definedName name="UAcct396Sg">[6]FuncStudy!$Y$1556</definedName>
    <definedName name="UAcct396Sgp" localSheetId="6">'[5]Func Study'!$AB$1904</definedName>
    <definedName name="UAcct396Sgp">[6]FuncStudy!$Y$1555</definedName>
    <definedName name="UAcct396Sgu" localSheetId="6">'[5]Func Study'!$AB$1907</definedName>
    <definedName name="UAcct396Sgu">[6]FuncStudy!$Y$1558</definedName>
    <definedName name="UAcct396So" localSheetId="6">'[5]Func Study'!$AB$1906</definedName>
    <definedName name="UAcct396So">[6]FuncStudy!$Y$1557</definedName>
    <definedName name="UACCT396SSGCH" localSheetId="6">'[5]Func Study'!$AB$1910</definedName>
    <definedName name="UACCT396SSGCH">[6]FuncStudy!$Y$1561</definedName>
    <definedName name="UACCT396SSGCT" localSheetId="6">'[5]Func Study'!$AB$1909</definedName>
    <definedName name="UACCT396SSGCT">[6]FuncStudy!$Y$1560</definedName>
    <definedName name="UAcct397" localSheetId="6">#REF!</definedName>
    <definedName name="UAcct397">#REF!</definedName>
    <definedName name="UAcct397Cn" localSheetId="6">'[5]Func Study'!$AB$1921</definedName>
    <definedName name="UAcct397Cn">[6]FuncStudy!$Y$1569</definedName>
    <definedName name="UAcct397S" localSheetId="6">'[5]Func Study'!$AB$1917</definedName>
    <definedName name="UAcct397S">[6]FuncStudy!$Y$1565</definedName>
    <definedName name="UAcct397Se" localSheetId="6">'[5]Func Study'!$AB$1923</definedName>
    <definedName name="UAcct397Se">[6]FuncStudy!$Y$1571</definedName>
    <definedName name="UAcct397Sg" localSheetId="6">'[5]Func Study'!$AB$1922</definedName>
    <definedName name="UAcct397Sg">[6]FuncStudy!$Y$1570</definedName>
    <definedName name="UAcct397Sgp" localSheetId="6">'[5]Func Study'!$AB$1918</definedName>
    <definedName name="UAcct397Sgp">[6]FuncStudy!$Y$1566</definedName>
    <definedName name="UAcct397Sgu" localSheetId="6">'[5]Func Study'!$AB$1919</definedName>
    <definedName name="UAcct397Sgu">[6]FuncStudy!$Y$1567</definedName>
    <definedName name="UAcct397So" localSheetId="6">'[5]Func Study'!$AB$1920</definedName>
    <definedName name="UAcct397So">[6]FuncStudy!$Y$1568</definedName>
    <definedName name="UACCT397SSGCH" localSheetId="6">'[5]Func Study'!$AB$1924</definedName>
    <definedName name="UACCT397SSGCH">[6]FuncStudy!$Y$1572</definedName>
    <definedName name="UACCT397SSGCT" localSheetId="6">'[5]Func Study'!$AB$1925</definedName>
    <definedName name="UACCT397SSGCT">[6]FuncStudy!$Y$1573</definedName>
    <definedName name="UAcct398" localSheetId="6">#REF!</definedName>
    <definedName name="UAcct398">#REF!</definedName>
    <definedName name="UAcct398Cn" localSheetId="6">'[5]Func Study'!$AB$1932</definedName>
    <definedName name="UAcct398Cn">[6]FuncStudy!$Y$1580</definedName>
    <definedName name="UAcct398S" localSheetId="6">'[5]Func Study'!$AB$1929</definedName>
    <definedName name="UAcct398S">[6]FuncStudy!$Y$1577</definedName>
    <definedName name="UAcct398Se" localSheetId="6">'[5]Func Study'!$AB$1934</definedName>
    <definedName name="UAcct398Se">[6]FuncStudy!$Y$1582</definedName>
    <definedName name="UAcct398Sg" localSheetId="6">'[5]Func Study'!$AB$1935</definedName>
    <definedName name="UAcct398Sg">[6]FuncStudy!$Y$1583</definedName>
    <definedName name="UAcct398Sgp" localSheetId="6">'[5]Func Study'!$AB$1930</definedName>
    <definedName name="UAcct398Sgp">[6]FuncStudy!$Y$1578</definedName>
    <definedName name="UAcct398Sgu" localSheetId="6">'[5]Func Study'!$AB$1931</definedName>
    <definedName name="UAcct398Sgu">[6]FuncStudy!$Y$1579</definedName>
    <definedName name="UAcct398So" localSheetId="6">'[5]Func Study'!$AB$1933</definedName>
    <definedName name="UAcct398So">[6]FuncStudy!$Y$1581</definedName>
    <definedName name="UACCT398SSGCT" localSheetId="6">'[5]Func Study'!$AB$1936</definedName>
    <definedName name="UACCT398SSGCT">[6]FuncStudy!$Y$1584</definedName>
    <definedName name="UAcct399" localSheetId="6">'[5]Func Study'!$AB$1943</definedName>
    <definedName name="UAcct399">[6]FuncStudy!$Y$1591</definedName>
    <definedName name="UAcct399Doth" localSheetId="6">#REF!</definedName>
    <definedName name="UAcct399Doth">#REF!</definedName>
    <definedName name="UAcct399G" localSheetId="6">'[5]Func Study'!$AB$1984</definedName>
    <definedName name="UAcct399G">[6]FuncStudy!$Y$1632</definedName>
    <definedName name="UAcct399Gs" localSheetId="6">#REF!</definedName>
    <definedName name="UAcct399Gs">#REF!</definedName>
    <definedName name="UAcct399Gsg" localSheetId="6">#REF!</definedName>
    <definedName name="UAcct399Gsg">#REF!</definedName>
    <definedName name="UAcct399Gsgp" localSheetId="6">#REF!</definedName>
    <definedName name="UAcct399Gsgp">#REF!</definedName>
    <definedName name="UAcct399Gsgu">#REF!</definedName>
    <definedName name="UAcct399Gso">#REF!</definedName>
    <definedName name="UAcct399L" localSheetId="6">'[5]Func Study'!$AB$1947</definedName>
    <definedName name="UAcct399L">[6]FuncStudy!$Y$1595</definedName>
    <definedName name="UAcct399Lrcl" localSheetId="6">'[5]Func Study'!$AB$1949</definedName>
    <definedName name="UAcct399Lrcl">[6]FuncStudy!$Y$1597</definedName>
    <definedName name="UAcct399Sep" localSheetId="6">#REF!</definedName>
    <definedName name="UAcct399Sep">#REF!</definedName>
    <definedName name="UAcct399Seu" localSheetId="6">#REF!</definedName>
    <definedName name="UAcct399Seu">#REF!</definedName>
    <definedName name="UAcct403360" localSheetId="6">'[5]Func Study'!$AB$1045</definedName>
    <definedName name="UAcct403360">[6]FuncStudy!$Y$809</definedName>
    <definedName name="UAcct403361" localSheetId="6">'[5]Func Study'!$AB$1046</definedName>
    <definedName name="UAcct403361">[6]FuncStudy!$Y$810</definedName>
    <definedName name="UAcct403362" localSheetId="6">'[5]Func Study'!$AB$1047</definedName>
    <definedName name="UAcct403362">[6]FuncStudy!$Y$811</definedName>
    <definedName name="UAcct403364" localSheetId="6">'[5]Func Study'!$AB$1048</definedName>
    <definedName name="UAcct403364">[6]FuncStudy!$Y$812</definedName>
    <definedName name="UAcct403365" localSheetId="6">'[5]Func Study'!$AB$1049</definedName>
    <definedName name="UAcct403365">[6]FuncStudy!$Y$813</definedName>
    <definedName name="UAcct403366" localSheetId="6">'[5]Func Study'!$AB$1050</definedName>
    <definedName name="UAcct403366">[6]FuncStudy!$Y$814</definedName>
    <definedName name="UAcct403367" localSheetId="6">'[5]Func Study'!$AB$1051</definedName>
    <definedName name="UAcct403367">[6]FuncStudy!$Y$815</definedName>
    <definedName name="UAcct403368" localSheetId="6">'[5]Func Study'!$AB$1052</definedName>
    <definedName name="UAcct403368">[6]FuncStudy!$Y$816</definedName>
    <definedName name="UAcct403369" localSheetId="6">'[5]Func Study'!$AB$1053</definedName>
    <definedName name="UAcct403369">[6]FuncStudy!$Y$817</definedName>
    <definedName name="UAcct403370" localSheetId="6">'[5]Func Study'!$AB$1054</definedName>
    <definedName name="UAcct403370">[6]FuncStudy!$Y$818</definedName>
    <definedName name="UAcct403371" localSheetId="6">'[5]Func Study'!$AB$1055</definedName>
    <definedName name="UAcct403371">[6]FuncStudy!$Y$819</definedName>
    <definedName name="UAcct403372" localSheetId="6">'[5]Func Study'!$AB$1056</definedName>
    <definedName name="UAcct403372">[6]FuncStudy!$Y$820</definedName>
    <definedName name="UAcct403373" localSheetId="6">'[5]Func Study'!$AB$1057</definedName>
    <definedName name="UAcct403373">[6]FuncStudy!$Y$821</definedName>
    <definedName name="uacct403dgp" localSheetId="6">#REF!</definedName>
    <definedName name="uacct403dgp">#REF!</definedName>
    <definedName name="uacct403dgu">'[5]Func Study'!$AB$1068</definedName>
    <definedName name="UAcct403Dp" localSheetId="6">#REF!</definedName>
    <definedName name="UAcct403Dp">#REF!</definedName>
    <definedName name="UAcct403Ep" localSheetId="6">'[5]Func Study'!$AB$1084</definedName>
    <definedName name="UAcct403Ep">[6]FuncStudy!$Y$847</definedName>
    <definedName name="UAcct403Epsg" localSheetId="6">#REF!</definedName>
    <definedName name="UAcct403Epsg">#REF!</definedName>
    <definedName name="UAcct403Epsgp" localSheetId="6">#REF!</definedName>
    <definedName name="UAcct403Epsgp">#REF!</definedName>
    <definedName name="UAcct403Gp" localSheetId="6">#REF!</definedName>
    <definedName name="UAcct403Gp">#REF!</definedName>
    <definedName name="UAcct403Gpcn" localSheetId="6">'[5]Func Study'!$AB$1065</definedName>
    <definedName name="UAcct403Gpcn">[6]FuncStudy!$Y$829</definedName>
    <definedName name="UAcct403Gps" localSheetId="6">'[5]Func Study'!$AB$1061</definedName>
    <definedName name="UAcct403Gps">[6]FuncStudy!$Y$825</definedName>
    <definedName name="UAcct403Gpse" localSheetId="6">#REF!</definedName>
    <definedName name="UAcct403Gpse">#REF!</definedName>
    <definedName name="UAcct403Gpseu" localSheetId="6">'[5]Func Study'!$AB$1064</definedName>
    <definedName name="UAcct403Gpseu">[6]FuncStudy!$Y$828</definedName>
    <definedName name="UAcct403Gpsg" localSheetId="6">'[5]Func Study'!$AB$1066</definedName>
    <definedName name="UAcct403Gpsg">[6]FuncStudy!$Y$830</definedName>
    <definedName name="UAcct403Gpsgp" localSheetId="6">'[5]Func Study'!$AB$1062</definedName>
    <definedName name="UAcct403Gpsgp">[6]FuncStudy!$Y$826</definedName>
    <definedName name="UAcct403Gpsgu" localSheetId="6">'[5]Func Study'!$AB$1063</definedName>
    <definedName name="UAcct403Gpsgu">[6]FuncStudy!$Y$827</definedName>
    <definedName name="UAcct403Gpso" localSheetId="6">'[5]Func Study'!$AB$1067</definedName>
    <definedName name="UAcct403Gpso">[6]FuncStudy!$Y$831</definedName>
    <definedName name="UAcct403Gpsop" localSheetId="6">#REF!</definedName>
    <definedName name="UAcct403Gpsop">#REF!</definedName>
    <definedName name="uacct403gpssgch" localSheetId="6">'[5]Func Study'!$AB$1070</definedName>
    <definedName name="uacct403gpssgch">[6]FuncStudy!$Y$833</definedName>
    <definedName name="UACCT403GPSSGCT" localSheetId="6">'[5]Func Study'!$AB$1069</definedName>
    <definedName name="UACCT403GPSSGCT">[6]FuncStudy!$Y$832</definedName>
    <definedName name="UAcct403Gv0" localSheetId="6">'[5]Func Study'!$AB$1075</definedName>
    <definedName name="UAcct403Gv0">[6]FuncStudy!$Y$838</definedName>
    <definedName name="UAcct403Gv0Sgp" localSheetId="6">#REF!</definedName>
    <definedName name="UAcct403Gv0Sgp">#REF!</definedName>
    <definedName name="UAcct403Hp" localSheetId="6">'[5]Func Study'!$AB$1029</definedName>
    <definedName name="UAcct403Hp">[6]FuncStudy!$Y$793</definedName>
    <definedName name="UAcct403Hpdgp" localSheetId="6">#REF!</definedName>
    <definedName name="UAcct403Hpdgp">#REF!</definedName>
    <definedName name="UAcct403Hpdgu" localSheetId="6">#REF!</definedName>
    <definedName name="UAcct403Hpdgu">#REF!</definedName>
    <definedName name="UAcct403Mp" localSheetId="6">'[5]Func Study'!$AB$1079</definedName>
    <definedName name="UAcct403Mp">[6]FuncStudy!$Y$842</definedName>
    <definedName name="UAcct403Mpseu" localSheetId="6">#REF!</definedName>
    <definedName name="UAcct403Mpseu">#REF!</definedName>
    <definedName name="UAcct403Np" localSheetId="6">'[5]Func Study'!$AB$1024</definedName>
    <definedName name="UAcct403Np">[6]FuncStudy!$Y$788</definedName>
    <definedName name="UAcct403Npdgp" localSheetId="6">#REF!</definedName>
    <definedName name="UAcct403Npdgp">#REF!</definedName>
    <definedName name="UAcct403Op" localSheetId="6">'[5]Func Study'!$AB$1036</definedName>
    <definedName name="UAcct403Op">[6]FuncStudy!$Y$800</definedName>
    <definedName name="uacct403opdgp" localSheetId="6">#REF!</definedName>
    <definedName name="uacct403opdgp">#REF!</definedName>
    <definedName name="uacct403opdgu" localSheetId="6">#REF!</definedName>
    <definedName name="uacct403opdgu">#REF!</definedName>
    <definedName name="uacct403opsg" localSheetId="6">#REF!</definedName>
    <definedName name="uacct403opsg">#REF!</definedName>
    <definedName name="UAcct403Opsgp">#REF!</definedName>
    <definedName name="UAcct403Opsgu" localSheetId="6">[7]FuncStudy!$Y$796</definedName>
    <definedName name="UAcct403Opsgu">[6]FuncStudy!$Y$797</definedName>
    <definedName name="uacct403opsscct" localSheetId="6">#REF!</definedName>
    <definedName name="uacct403opsscct">#REF!</definedName>
    <definedName name="uacct403opssg">'[5]Func Study'!$AB$1035</definedName>
    <definedName name="uacct403opssgch" localSheetId="6">#REF!</definedName>
    <definedName name="uacct403opssgch">#REF!</definedName>
    <definedName name="uacct403opssgct" localSheetId="6">'[5]Func Study'!$AB$1034</definedName>
    <definedName name="uacct403opssgct">[6]FuncStudy!$Y$798</definedName>
    <definedName name="uacct403sg" localSheetId="6">#REF!</definedName>
    <definedName name="uacct403sg">#REF!</definedName>
    <definedName name="uacct403sgw" localSheetId="6">[7]FuncStudy!$Y$798</definedName>
    <definedName name="uacct403sgw">[6]FuncStudy!$Y$799</definedName>
    <definedName name="UAcct403Sp" localSheetId="6">#REF!</definedName>
    <definedName name="UAcct403Sp">#REF!</definedName>
    <definedName name="uacct403spdgp" localSheetId="6">'[5]Func Study'!$AB$1016</definedName>
    <definedName name="uacct403spdgp">[6]FuncStudy!$Y$780</definedName>
    <definedName name="uacct403spdgu" localSheetId="6">'[5]Func Study'!$AB$1017</definedName>
    <definedName name="uacct403spdgu">[6]FuncStudy!$Y$781</definedName>
    <definedName name="uacct403spsg" localSheetId="6">'[5]Func Study'!$AB$1018</definedName>
    <definedName name="uacct403spsg">[6]FuncStudy!$Y$782</definedName>
    <definedName name="UAcct403Spsgp" localSheetId="6">#REF!</definedName>
    <definedName name="UAcct403Spsgp">#REF!</definedName>
    <definedName name="UAcct403Spsgu" localSheetId="6">#REF!</definedName>
    <definedName name="UAcct403Spsgu">#REF!</definedName>
    <definedName name="uacct403ssgch" localSheetId="6">'[5]Func Study'!$AB$1019</definedName>
    <definedName name="uacct403ssgch">[6]FuncStudy!$Y$783</definedName>
    <definedName name="UAcct403Tp" localSheetId="6">'[5]Func Study'!$AB$1042</definedName>
    <definedName name="UAcct403Tp">[6]FuncStudy!$Y$806</definedName>
    <definedName name="UAcct403Tpsgp" localSheetId="6">#REF!</definedName>
    <definedName name="UAcct403Tpsgp">#REF!</definedName>
    <definedName name="UAcct403Tpsgu" localSheetId="6">#REF!</definedName>
    <definedName name="UAcct403Tpsgu">#REF!</definedName>
    <definedName name="UAcct404330" localSheetId="6">'[5]Func Study'!$AB$1126</definedName>
    <definedName name="UAcct404330">[6]FuncStudy!$Y$881</definedName>
    <definedName name="UAcct404330Dgp" localSheetId="6">#REF!</definedName>
    <definedName name="UAcct404330Dgp">#REF!</definedName>
    <definedName name="UAcct404330Dgu" localSheetId="6">#REF!</definedName>
    <definedName name="UAcct404330Dgu">#REF!</definedName>
    <definedName name="UAcct404Clg" localSheetId="6">'[5]Func Study'!$AB$1099</definedName>
    <definedName name="UAcct404Clg">[6]FuncStudy!$Y$858</definedName>
    <definedName name="UAcct404Clgdgp" localSheetId="6">#REF!</definedName>
    <definedName name="UAcct404Clgdgp">#REF!</definedName>
    <definedName name="UAcct404Clgdgu" localSheetId="6">#REF!</definedName>
    <definedName name="UAcct404Clgdgu">#REF!</definedName>
    <definedName name="UAcct404Clgs" localSheetId="6">#REF!</definedName>
    <definedName name="UAcct404Clgs">#REF!</definedName>
    <definedName name="UAcct404Clgsgp">#REF!</definedName>
    <definedName name="UAcct404Clgsop" localSheetId="6">'[5]Func Study'!$AB$1097</definedName>
    <definedName name="UAcct404Clgsop">[6]FuncStudy!$Y$856</definedName>
    <definedName name="UAcct404Clgsou" localSheetId="6">'[5]Func Study'!$AB$1095</definedName>
    <definedName name="UAcct404Clgsou">[6]FuncStudy!$Y$854</definedName>
    <definedName name="UAcct404Cls" localSheetId="6">'[5]Func Study'!$AB$1104</definedName>
    <definedName name="UAcct404Cls">[6]FuncStudy!$Y$862</definedName>
    <definedName name="UAcct404Clsdgp" localSheetId="6">#REF!</definedName>
    <definedName name="UAcct404Clsdgp">#REF!</definedName>
    <definedName name="UAcct404Ip" localSheetId="6">#REF!</definedName>
    <definedName name="UAcct404Ip">#REF!</definedName>
    <definedName name="UAcct404Ipcn" localSheetId="6">'[5]Func Study'!$AB$1111</definedName>
    <definedName name="UAcct404Ipcn">[6]FuncStudy!$Y$868</definedName>
    <definedName name="UACCT404IPDGU" localSheetId="6">'[5]Func Study'!$AB$1114</definedName>
    <definedName name="UACCT404IPDGU">[6]FuncStudy!$Y$870</definedName>
    <definedName name="UAcct404Ips" localSheetId="6">'[5]Func Study'!$AB$1107</definedName>
    <definedName name="UAcct404Ips">[6]FuncStudy!$Y$865</definedName>
    <definedName name="UAcct404Ipse" localSheetId="6">'[5]Func Study'!$AB$1108</definedName>
    <definedName name="UAcct404Ipse">[6]FuncStudy!$Y$866</definedName>
    <definedName name="UACCT404IPSG">'[5]Func Study'!$AB$1109</definedName>
    <definedName name="UACCT404IPSG1" localSheetId="6">#REF!</definedName>
    <definedName name="UACCT404IPSG1">#REF!</definedName>
    <definedName name="UACCT404IPSGCT">'[5]Func Study'!$AB$1113</definedName>
    <definedName name="UACCT404IPSGP" localSheetId="6">'[5]Func Study'!$AB$1112</definedName>
    <definedName name="UACCT404IPSGP">[6]FuncStudy!$Y$869</definedName>
    <definedName name="UAcct404Ipso" localSheetId="6">'[5]Func Study'!$AB$1110</definedName>
    <definedName name="UAcct404Ipso">[6]FuncStudy!$Y$867</definedName>
    <definedName name="UACCT404IPSSGCH" localSheetId="6">'[5]Func Study'!$AB$1115</definedName>
    <definedName name="UACCT404IPSSGCH">[6]FuncStudy!$Y$871</definedName>
    <definedName name="UAcct404O" localSheetId="6">'[5]Func Study'!$AB$1120</definedName>
    <definedName name="UAcct404O">[6]FuncStudy!$Y$876</definedName>
    <definedName name="UAcct404OPSSGCT" localSheetId="6">#REF!</definedName>
    <definedName name="UAcct404OPSSGCT">#REF!</definedName>
    <definedName name="UAcct405" localSheetId="6">'[5]Func Study'!$AB$1134</definedName>
    <definedName name="UAcct405">[6]FuncStudy!$Y$889</definedName>
    <definedName name="UAcct405S" localSheetId="6">#REF!</definedName>
    <definedName name="UAcct405S">#REF!</definedName>
    <definedName name="UAcct406" localSheetId="6">'[5]Func Study'!$AB$1142</definedName>
    <definedName name="UAcct406">[6]FuncStudy!$Y$895</definedName>
    <definedName name="UAcct406Dgp" localSheetId="6">#REF!</definedName>
    <definedName name="UAcct406Dgp">#REF!</definedName>
    <definedName name="UAcct406S" localSheetId="6">#REF!</definedName>
    <definedName name="UAcct406S">#REF!</definedName>
    <definedName name="UAcct406So" localSheetId="6">#REF!</definedName>
    <definedName name="UAcct406So">#REF!</definedName>
    <definedName name="UAcct407" localSheetId="6">'[5]Func Study'!$AB$1151</definedName>
    <definedName name="UAcct407">[6]FuncStudy!$Y$904</definedName>
    <definedName name="UAcct407Dgp" localSheetId="6">#REF!</definedName>
    <definedName name="UAcct407Dgp">#REF!</definedName>
    <definedName name="UAcct407S" localSheetId="6">#REF!</definedName>
    <definedName name="UAcct407S">#REF!</definedName>
    <definedName name="UAcct407Seu" localSheetId="6">#REF!</definedName>
    <definedName name="UAcct407Seu">#REF!</definedName>
    <definedName name="UAcct407Sgp">#REF!</definedName>
    <definedName name="UAcct407So">#REF!</definedName>
    <definedName name="UAcct407Trojp">#REF!</definedName>
    <definedName name="UAcct408" localSheetId="6">'[5]Func Study'!$AB$1170</definedName>
    <definedName name="UAcct408">[6]FuncStudy!$Y$917</definedName>
    <definedName name="UAcct408Dou" localSheetId="6">#REF!</definedName>
    <definedName name="UAcct408Dou">#REF!</definedName>
    <definedName name="UAcct408Exctax" localSheetId="6">#REF!</definedName>
    <definedName name="UAcct408Exctax">#REF!</definedName>
    <definedName name="UAcct408Oprvid" localSheetId="6">#REF!</definedName>
    <definedName name="UAcct408Oprvid">#REF!</definedName>
    <definedName name="UAcct408Oprvwy">#REF!</definedName>
    <definedName name="UAcct408S" localSheetId="6">'[5]Func Study'!$AB$1162</definedName>
    <definedName name="UAcct408S">[6]FuncStudy!$Y$909</definedName>
    <definedName name="UAcct408Se" localSheetId="6">#REF!</definedName>
    <definedName name="UAcct408Se">#REF!</definedName>
    <definedName name="UAcct408Sgpp" localSheetId="6">#REF!</definedName>
    <definedName name="UAcct408Sgpp">#REF!</definedName>
    <definedName name="UAcct408So" localSheetId="6">#REF!</definedName>
    <definedName name="UAcct408So">#REF!</definedName>
    <definedName name="UAcct40910FITOther" localSheetId="6">[7]FuncStudy!$Y$1135</definedName>
    <definedName name="UAcct40910FITOther">[6]FuncStudy!$Y$1136</definedName>
    <definedName name="UAcct40910Fitpmi" localSheetId="6">'[5]Func Study'!$AB$1415</definedName>
    <definedName name="UAcct40910FitPMI">[6]FuncStudy!$Y$1134</definedName>
    <definedName name="UAcct40910FITPTC" localSheetId="6">[7]FuncStudy!$Y$1134</definedName>
    <definedName name="UAcct40910FITPTC">[6]FuncStudy!$Y$1135</definedName>
    <definedName name="UAcct40910FITSitus" localSheetId="6">[7]FuncStudy!$Y$1136</definedName>
    <definedName name="UAcct40910FITSitus">[6]FuncStudy!$Y$1137</definedName>
    <definedName name="UAcct40911" localSheetId="6">#REF!</definedName>
    <definedName name="UAcct40911">#REF!</definedName>
    <definedName name="UAcct40911Dgu" localSheetId="6">'[5]Func Study'!$AB$1378</definedName>
    <definedName name="UAcct40911Dgu">[6]FuncStudy!$Y$1104</definedName>
    <definedName name="UAcct40911Idsit" localSheetId="6">#REF!</definedName>
    <definedName name="UAcct40911Idsit">#REF!</definedName>
    <definedName name="UAcct40911S">'[5]Func Study'!$AB$1376</definedName>
    <definedName name="UAcct40911So" localSheetId="6">#REF!</definedName>
    <definedName name="UAcct40911So">#REF!</definedName>
    <definedName name="UAcct41010" localSheetId="6">'[5]Func Study'!$AB$1248</definedName>
    <definedName name="UAcct41010">[6]FuncStudy!$Y$978</definedName>
    <definedName name="UAcct41010Baddebt" localSheetId="6">#REF!</definedName>
    <definedName name="UAcct41010Baddebt">#REF!</definedName>
    <definedName name="UAcct41010Dgu" localSheetId="6">#REF!</definedName>
    <definedName name="UAcct41010Dgu">#REF!</definedName>
    <definedName name="UAcct41010Ditexp" localSheetId="6">#REF!</definedName>
    <definedName name="UAcct41010Ditexp">#REF!</definedName>
    <definedName name="UAcct41010S">#REF!</definedName>
    <definedName name="UAcct41010Se">#REF!</definedName>
    <definedName name="UAcct41010Sg">#REF!</definedName>
    <definedName name="UAcct41010Sgpp">#REF!</definedName>
    <definedName name="UAcct41010Snp">#REF!</definedName>
    <definedName name="UACCT41010SNPD">#REF!</definedName>
    <definedName name="UAcct41010So">#REF!</definedName>
    <definedName name="UAcct41010Trojp">#REF!</definedName>
    <definedName name="UAcct41020" localSheetId="6">'[5]Func Study'!$AB$1263</definedName>
    <definedName name="UAcct41020">[6]FuncStudy!$Y$993</definedName>
    <definedName name="UAcct41020Baddebt" localSheetId="6">#REF!</definedName>
    <definedName name="UAcct41020Baddebt">#REF!</definedName>
    <definedName name="UAcct41020DGU" localSheetId="6">#REF!</definedName>
    <definedName name="UAcct41020DGU">#REF!</definedName>
    <definedName name="UAcct41020DITEXP" localSheetId="6">#REF!</definedName>
    <definedName name="UAcct41020DITEXP">#REF!</definedName>
    <definedName name="UAcct41020DNPU">#REF!</definedName>
    <definedName name="UAcct41020S">#REF!</definedName>
    <definedName name="UAcct41020SE">#REF!</definedName>
    <definedName name="UAcct41020SG">#REF!</definedName>
    <definedName name="Uacct41020SGCT">#REF!</definedName>
    <definedName name="UAcct41020SGPP">#REF!</definedName>
    <definedName name="UACCT41020SNPD">#REF!</definedName>
    <definedName name="UAcct41020SO">#REF!</definedName>
    <definedName name="UAcct41020Trojp">#REF!</definedName>
    <definedName name="UAcct41111" localSheetId="6">'[5]Func Study'!$AB$1297</definedName>
    <definedName name="UAcct41111">[6]FuncStudy!$Y$1027</definedName>
    <definedName name="UAcct41111Baddebt" localSheetId="6">#REF!</definedName>
    <definedName name="UAcct41111Baddebt">#REF!</definedName>
    <definedName name="UAcct41111Dgp" localSheetId="6">#REF!</definedName>
    <definedName name="UAcct41111Dgp">#REF!</definedName>
    <definedName name="UAcct41111Dgu" localSheetId="6">#REF!</definedName>
    <definedName name="UAcct41111Dgu">#REF!</definedName>
    <definedName name="UAcct41111Ditexp">#REF!</definedName>
    <definedName name="UAcct41111Dnpp">#REF!</definedName>
    <definedName name="UAcct41111Dnptp">#REF!</definedName>
    <definedName name="UAcct41111S">#REF!</definedName>
    <definedName name="UAcct41111Se">#REF!</definedName>
    <definedName name="UAcct41111Sg">#REF!</definedName>
    <definedName name="UAcct41111Sgpp">#REF!</definedName>
    <definedName name="UAcct41111So">#REF!</definedName>
    <definedName name="UAcct41111Trojp">#REF!</definedName>
    <definedName name="UAcct41120" localSheetId="6">'[5]Func Study'!$AB$1282</definedName>
    <definedName name="UAcct41120">[6]FuncStudy!$Y$1012</definedName>
    <definedName name="UAcct41120DGP" localSheetId="6">#REF!</definedName>
    <definedName name="UAcct41120DGP">#REF!</definedName>
    <definedName name="UAcct41120DITEXP" localSheetId="6">#REF!</definedName>
    <definedName name="UAcct41120DITEXP">#REF!</definedName>
    <definedName name="UAcct41120GPS" localSheetId="6">#REF!</definedName>
    <definedName name="UAcct41120GPS">#REF!</definedName>
    <definedName name="UACCT41120S">#REF!</definedName>
    <definedName name="UAcct41120SE">#REF!</definedName>
    <definedName name="UAcct41120SG">#REF!</definedName>
    <definedName name="uACCT41120SG1">#REF!</definedName>
    <definedName name="UACCT41120SGCT">#REF!</definedName>
    <definedName name="UAcct41120SNP">#REF!</definedName>
    <definedName name="UAcct41120SNPD">#REF!</definedName>
    <definedName name="UAcct41120SO">#REF!</definedName>
    <definedName name="UACCT41120SSGCT">#REF!</definedName>
    <definedName name="UAcct41120TROJP">#REF!</definedName>
    <definedName name="UAcct41140" localSheetId="6">'[5]Func Study'!$AB$1181</definedName>
    <definedName name="UAcct41140">[6]FuncStudy!$Y$922</definedName>
    <definedName name="UAcct41140Dgu" localSheetId="6">#REF!</definedName>
    <definedName name="UAcct41140Dgu">#REF!</definedName>
    <definedName name="UAcct41141" localSheetId="6">'[5]Func Study'!$AB$1186</definedName>
    <definedName name="UAcct41141">[6]FuncStudy!$Y$927</definedName>
    <definedName name="UAcct41141Dgu" localSheetId="6">#REF!</definedName>
    <definedName name="UAcct41141Dgu">#REF!</definedName>
    <definedName name="UAcct41160" localSheetId="6">'[5]Func Study'!$AB$355</definedName>
    <definedName name="UAcct41160">[6]FuncStudy!$Y$178</definedName>
    <definedName name="UAcct41160Dgp" localSheetId="6">#REF!</definedName>
    <definedName name="UAcct41160Dgp">#REF!</definedName>
    <definedName name="UAcct41160Dgu" localSheetId="6">#REF!</definedName>
    <definedName name="UAcct41160Dgu">#REF!</definedName>
    <definedName name="UAcct41160S" localSheetId="6">#REF!</definedName>
    <definedName name="UAcct41160S">#REF!</definedName>
    <definedName name="UAcct41160Sg">#REF!</definedName>
    <definedName name="UAcct41160So">#REF!</definedName>
    <definedName name="UAcct41170" localSheetId="6">'[5]Func Study'!$AB$360</definedName>
    <definedName name="UAcct41170">[6]FuncStudy!$Y$183</definedName>
    <definedName name="UAcct41170Dgu" localSheetId="6">#REF!</definedName>
    <definedName name="UAcct41170Dgu">#REF!</definedName>
    <definedName name="UAcct41170S" localSheetId="6">#REF!</definedName>
    <definedName name="UAcct41170S">#REF!</definedName>
    <definedName name="UAcct4118" localSheetId="6">'[5]Func Study'!$AB$364</definedName>
    <definedName name="UAcct4118">[6]FuncStudy!$Y$187</definedName>
    <definedName name="UAcct41181" localSheetId="6">'[5]Func Study'!$AB$367</definedName>
    <definedName name="UAcct41181">[6]FuncStudy!$Y$190</definedName>
    <definedName name="UAcct4118Se" localSheetId="6">#REF!</definedName>
    <definedName name="UAcct4118Se">#REF!</definedName>
    <definedName name="UAcct419" localSheetId="6">#REF!</definedName>
    <definedName name="UAcct419">#REF!</definedName>
    <definedName name="UAcct4194" localSheetId="6">'[5]Func Study'!$AB$371</definedName>
    <definedName name="UAcct4194">[6]FuncStudy!$Y$194</definedName>
    <definedName name="UAcct4194Dgu" localSheetId="6">#REF!</definedName>
    <definedName name="UAcct4194Dgu">#REF!</definedName>
    <definedName name="UAcct419Doth" localSheetId="6">'[5]Func Study'!$AB$1223</definedName>
    <definedName name="UAcct419Doth">[6]FuncStudy!$Y$958</definedName>
    <definedName name="UAcct421" localSheetId="6">'[5]Func Study'!$AB$380</definedName>
    <definedName name="UAcct421">[6]FuncStudy!$Y$203</definedName>
    <definedName name="UAcct421Dgp" localSheetId="6">#REF!</definedName>
    <definedName name="UAcct421Dgp">#REF!</definedName>
    <definedName name="UAcct421Dgu" localSheetId="6">#REF!</definedName>
    <definedName name="UAcct421Dgu">#REF!</definedName>
    <definedName name="UAcct421S" localSheetId="6">#REF!</definedName>
    <definedName name="UAcct421S">#REF!</definedName>
    <definedName name="UAcct421Se">#REF!</definedName>
    <definedName name="UAcct421Sg">#REF!</definedName>
    <definedName name="UAcct421So">#REF!</definedName>
    <definedName name="UAcct427">#REF!</definedName>
    <definedName name="UAcct427Int">#REF!</definedName>
    <definedName name="UAcct427S">#REF!</definedName>
    <definedName name="UAcct428">#REF!</definedName>
    <definedName name="UAcct428Int">#REF!</definedName>
    <definedName name="UAcct429">#REF!</definedName>
    <definedName name="UAcct429Int">#REF!</definedName>
    <definedName name="UAcct431">#REF!</definedName>
    <definedName name="UAcct4311" localSheetId="6">'[5]Func Study'!$AB$387</definedName>
    <definedName name="UAcct4311">[6]FuncStudy!$Y$210</definedName>
    <definedName name="UAcct4311Csu" localSheetId="6">#REF!</definedName>
    <definedName name="UAcct4311Csu">#REF!</definedName>
    <definedName name="UAcct431Int" localSheetId="6">#REF!</definedName>
    <definedName name="UAcct431Int">#REF!</definedName>
    <definedName name="UAcct432" localSheetId="6">#REF!</definedName>
    <definedName name="UAcct432">#REF!</definedName>
    <definedName name="UAcct432Doth">#REF!</definedName>
    <definedName name="UAcct440">#REF!</definedName>
    <definedName name="UAcct440S">#REF!</definedName>
    <definedName name="UAcct442">#REF!</definedName>
    <definedName name="UAcct442S">#REF!</definedName>
    <definedName name="UAcct442Se" localSheetId="6">'[5]Func Study'!$AB$259</definedName>
    <definedName name="UAcct442Se">[6]FuncStudy!$Y$100</definedName>
    <definedName name="UAcct442Sg" localSheetId="6">'[5]Func Study'!$AB$260</definedName>
    <definedName name="UAcct442Sg">[6]FuncStudy!$Y$101</definedName>
    <definedName name="UAcct444" localSheetId="6">#REF!</definedName>
    <definedName name="UAcct444">#REF!</definedName>
    <definedName name="UAcct444S" localSheetId="6">#REF!</definedName>
    <definedName name="UAcct444S">#REF!</definedName>
    <definedName name="UAcct445" localSheetId="6">#REF!</definedName>
    <definedName name="UAcct445">#REF!</definedName>
    <definedName name="UAcct445S">#REF!</definedName>
    <definedName name="UAcct447" localSheetId="6">'[5]Func Study'!$AB$284</definedName>
    <definedName name="UAcct447">[6]FuncStudy!$Y$125</definedName>
    <definedName name="UAcct447Dgu" localSheetId="6">'[8]Func Study'!#REF!</definedName>
    <definedName name="UAcct447Dgu">'[8]Func Study'!#REF!</definedName>
    <definedName name="UAcct447S" localSheetId="6">'[5]Func Study'!$AB$280</definedName>
    <definedName name="UAcct447S">[6]FuncStudy!$Y$121</definedName>
    <definedName name="UAcct447Se" localSheetId="6">'[5]Func Study'!$AB$283</definedName>
    <definedName name="UAcct447Se">[6]FuncStudy!$Y$124</definedName>
    <definedName name="UAcct447Sg" localSheetId="6">#REF!</definedName>
    <definedName name="UAcct447Sg">#REF!</definedName>
    <definedName name="UAcct448" localSheetId="6">#REF!</definedName>
    <definedName name="UAcct448">#REF!</definedName>
    <definedName name="UAcct448S" localSheetId="6">'[5]Func Study'!$AB$273</definedName>
    <definedName name="UAcct448S">[6]FuncStudy!$Y$114</definedName>
    <definedName name="UAcct448So" localSheetId="6">'[5]Func Study'!$AB$274</definedName>
    <definedName name="UAcct448So">[6]FuncStudy!$Y$115</definedName>
    <definedName name="UAcct449" localSheetId="6">'[5]Func Study'!$AB$289</definedName>
    <definedName name="UAcct449">[6]FuncStudy!$Y$130</definedName>
    <definedName name="UAcct449Dgp" localSheetId="6">#REF!</definedName>
    <definedName name="UAcct449Dgp">#REF!</definedName>
    <definedName name="UAcct449S" localSheetId="6">#REF!</definedName>
    <definedName name="UAcct449S">#REF!</definedName>
    <definedName name="UAcct450" localSheetId="6">'[5]Func Study'!$AB$299</definedName>
    <definedName name="UAcct450">[6]FuncStudy!$Y$141</definedName>
    <definedName name="UAcct450S" localSheetId="6">'[5]Func Study'!$AB$297</definedName>
    <definedName name="UAcct450S">[6]FuncStudy!$Y$139</definedName>
    <definedName name="UAcct450So" localSheetId="6">'[5]Func Study'!$AB$298</definedName>
    <definedName name="UAcct450So">[6]FuncStudy!$Y$140</definedName>
    <definedName name="UAcct451" localSheetId="6">#REF!</definedName>
    <definedName name="UAcct451">#REF!</definedName>
    <definedName name="UAcct451S" localSheetId="6">'[5]Func Study'!$AB$302</definedName>
    <definedName name="UAcct451S">[6]FuncStudy!$Y$144</definedName>
    <definedName name="UAcct451Sg" localSheetId="6">'[5]Func Study'!$AB$303</definedName>
    <definedName name="UAcct451Sg">[6]FuncStudy!$Y$145</definedName>
    <definedName name="UAcct451So" localSheetId="6">'[5]Func Study'!$AB$304</definedName>
    <definedName name="UAcct451So">[6]FuncStudy!$Y$146</definedName>
    <definedName name="UAcct453" localSheetId="6">'[5]Func Study'!$AB$309</definedName>
    <definedName name="UAcct453">[6]FuncStudy!$Y$151</definedName>
    <definedName name="UAcct453Sg" localSheetId="6">#REF!</definedName>
    <definedName name="UAcct453Sg">#REF!</definedName>
    <definedName name="UAcct454" localSheetId="6">'[5]Func Study'!$AB$315</definedName>
    <definedName name="UAcct454">[6]FuncStudy!$Y$157</definedName>
    <definedName name="UAcct454S" localSheetId="6">'[5]Func Study'!$AB$312</definedName>
    <definedName name="UAcct454S">[6]FuncStudy!$Y$154</definedName>
    <definedName name="UAcct454Sg" localSheetId="6">'[5]Func Study'!$AB$313</definedName>
    <definedName name="UAcct454Sg">[6]FuncStudy!$Y$155</definedName>
    <definedName name="UAcct454So" localSheetId="6">'[5]Func Study'!$AB$314</definedName>
    <definedName name="UAcct454So">[6]FuncStudy!$Y$156</definedName>
    <definedName name="UAcct456" localSheetId="6">'[5]Func Study'!$AB$323</definedName>
    <definedName name="UAcct456">[6]FuncStudy!$Y$165</definedName>
    <definedName name="UAcct456Cn" localSheetId="6">'[5]Func Study'!$AB$319</definedName>
    <definedName name="UAcct456Cn">[6]FuncStudy!$Y$161</definedName>
    <definedName name="UAcct456S" localSheetId="6">'[5]Func Study'!$AB$318</definedName>
    <definedName name="UAcct456S">[6]FuncStudy!$Y$160</definedName>
    <definedName name="UAcct456Se" localSheetId="6">'[5]Func Study'!$AB$320</definedName>
    <definedName name="UAcct456Se">[6]FuncStudy!$Y$162</definedName>
    <definedName name="UAcct456Sg" localSheetId="6">#REF!</definedName>
    <definedName name="UAcct456Sg">#REF!</definedName>
    <definedName name="UAcct456So" localSheetId="6">#REF!</definedName>
    <definedName name="UAcct456So">#REF!</definedName>
    <definedName name="UAcct500" localSheetId="6">'[5]Func Study'!$AB$406</definedName>
    <definedName name="UAcct500">[6]FuncStudy!$Y$226</definedName>
    <definedName name="UAcct500Dnppsu" localSheetId="6">#REF!</definedName>
    <definedName name="UAcct500Dnppsu">#REF!</definedName>
    <definedName name="UACCT500SSGCH" localSheetId="6">'[5]Func Study'!$AB$405</definedName>
    <definedName name="UACCT500SSGCH">[6]FuncStudy!$Y$225</definedName>
    <definedName name="UAcct501" localSheetId="6">'[5]Func Study'!$AB$414</definedName>
    <definedName name="UAcct501">[6]FuncStudy!$Y$234</definedName>
    <definedName name="UAcct501Se" localSheetId="6">'[5]Func Study'!$AB$409</definedName>
    <definedName name="UAcct501Se">[6]FuncStudy!$Y$229</definedName>
    <definedName name="UACCT501SENNPC" localSheetId="6">'[5]Func Study'!$AB$410</definedName>
    <definedName name="UACCT501SENNPC">[6]FuncStudy!$Y$230</definedName>
    <definedName name="uacct501ssech" localSheetId="6">'[5]Func Study'!$AB$413</definedName>
    <definedName name="uacct501ssech">[6]FuncStudy!$Y$233</definedName>
    <definedName name="UACCT501SSECHNNPC" localSheetId="6">'[5]Func Study'!$AB$412</definedName>
    <definedName name="UACCT501SSECHNNPC">[6]FuncStudy!$Y$232</definedName>
    <definedName name="uacct501ssect" localSheetId="6">'[5]Func Study'!$AB$411</definedName>
    <definedName name="uacct501ssect">[6]FuncStudy!$Y$231</definedName>
    <definedName name="UAcct502" localSheetId="6">'[5]Func Study'!$AB$419</definedName>
    <definedName name="UAcct502">[6]FuncStudy!$Y$239</definedName>
    <definedName name="UAcct502Dnppsu" localSheetId="6">'[5]Func Study'!#REF!</definedName>
    <definedName name="UAcct502Dnppsu">'[5]Func Study'!#REF!</definedName>
    <definedName name="uacct502snpps" localSheetId="6">'[5]Func Study'!$AB$417</definedName>
    <definedName name="uacct502snpps">[6]FuncStudy!$Y$237</definedName>
    <definedName name="uacct502ssgch" localSheetId="6">'[5]Func Study'!$AB$418</definedName>
    <definedName name="uacct502ssgch">[6]FuncStudy!$Y$238</definedName>
    <definedName name="UAcct503" localSheetId="6">'[5]Func Study'!$AB$424</definedName>
    <definedName name="UAcct503">[6]FuncStudy!$Y$244</definedName>
    <definedName name="UAcct503Se" localSheetId="6">'[5]Func Study'!$AB$422</definedName>
    <definedName name="UAcct503Se">[6]FuncStudy!$Y$242</definedName>
    <definedName name="UACCT503SENNPC" localSheetId="6">'[5]Func Study'!$AB$423</definedName>
    <definedName name="UACCT503SENNPC">[6]FuncStudy!$Y$243</definedName>
    <definedName name="UAcct505" localSheetId="6">'[5]Func Study'!$AB$429</definedName>
    <definedName name="UAcct505">[6]FuncStudy!$Y$249</definedName>
    <definedName name="UAcct505Dnppsu" localSheetId="6">#REF!</definedName>
    <definedName name="UAcct505Dnppsu">#REF!</definedName>
    <definedName name="uacct505snpps" localSheetId="6">'[5]Func Study'!$AB$427</definedName>
    <definedName name="uacct505snpps">[6]FuncStudy!$Y$247</definedName>
    <definedName name="uacct505ssgch" localSheetId="6">'[5]Func Study'!$AB$428</definedName>
    <definedName name="uacct505ssgch">[6]FuncStudy!$Y$248</definedName>
    <definedName name="UAcct506" localSheetId="6">'[5]Func Study'!$AB$435</definedName>
    <definedName name="UAcct506">[6]FuncStudy!$Y$255</definedName>
    <definedName name="UAcct506Dnppsu" localSheetId="6">#REF!</definedName>
    <definedName name="UAcct506Dnppsu">#REF!</definedName>
    <definedName name="UAcct506Se" localSheetId="6">'[5]Func Study'!$AB$433</definedName>
    <definedName name="UAcct506Se">[6]FuncStudy!$Y$253</definedName>
    <definedName name="uacct506snpps" localSheetId="6">'[5]Func Study'!$AB$432</definedName>
    <definedName name="uacct506snpps">[6]FuncStudy!$Y$252</definedName>
    <definedName name="uacct506ssgch" localSheetId="6">'[5]Func Study'!$AB$434</definedName>
    <definedName name="uacct506ssgch">[6]FuncStudy!$Y$254</definedName>
    <definedName name="UAcct507" localSheetId="6">'[5]Func Study'!$AB$444</definedName>
    <definedName name="UAcct507">[6]FuncStudy!$Y$260</definedName>
    <definedName name="UAcct507Dnppsu" localSheetId="6">#REF!</definedName>
    <definedName name="UAcct507Dnppsu">#REF!</definedName>
    <definedName name="uacct507ssgch" localSheetId="6">'[5]Func Study'!$AB$443</definedName>
    <definedName name="uacct507ssgch">[6]FuncStudy!$Y$259</definedName>
    <definedName name="UAcct510" localSheetId="6">'[5]Func Study'!$AB$449</definedName>
    <definedName name="UAcct510">[6]FuncStudy!$Y$265</definedName>
    <definedName name="UAcct510Dnppsu" localSheetId="6">#REF!</definedName>
    <definedName name="UAcct510Dnppsu">#REF!</definedName>
    <definedName name="uacct510ssgch" localSheetId="6">'[5]Func Study'!$AB$448</definedName>
    <definedName name="uacct510ssgch">[6]FuncStudy!$Y$264</definedName>
    <definedName name="UAcct511" localSheetId="6">'[5]Func Study'!$AB$454</definedName>
    <definedName name="UAcct511">[6]FuncStudy!$Y$270</definedName>
    <definedName name="UAcct511Dnppsu" localSheetId="6">#REF!</definedName>
    <definedName name="UAcct511Dnppsu">#REF!</definedName>
    <definedName name="uacct511ssgch" localSheetId="6">'[5]Func Study'!$AB$453</definedName>
    <definedName name="uacct511ssgch">[6]FuncStudy!$Y$269</definedName>
    <definedName name="UAcct512" localSheetId="6">'[5]Func Study'!$AB$459</definedName>
    <definedName name="UAcct512">[6]FuncStudy!$Y$275</definedName>
    <definedName name="UAcct512Dnppsu" localSheetId="6">#REF!</definedName>
    <definedName name="UAcct512Dnppsu">#REF!</definedName>
    <definedName name="uacct512ssgch" localSheetId="6">'[5]Func Study'!$AB$458</definedName>
    <definedName name="uacct512ssgch">[6]FuncStudy!$Y$274</definedName>
    <definedName name="UAcct513" localSheetId="6">'[5]Func Study'!$AB$464</definedName>
    <definedName name="UAcct513">[6]FuncStudy!$Y$280</definedName>
    <definedName name="UAcct513Dnppsu" localSheetId="6">#REF!</definedName>
    <definedName name="UAcct513Dnppsu">#REF!</definedName>
    <definedName name="uacct513ssgch" localSheetId="6">'[5]Func Study'!$AB$463</definedName>
    <definedName name="uacct513ssgch">[6]FuncStudy!$Y$279</definedName>
    <definedName name="UAcct514" localSheetId="6">'[5]Func Study'!$AB$469</definedName>
    <definedName name="UAcct514">[6]FuncStudy!$Y$285</definedName>
    <definedName name="UAcct514Dnppsu" localSheetId="6">#REF!</definedName>
    <definedName name="UAcct514Dnppsu">#REF!</definedName>
    <definedName name="uacct514ssgch" localSheetId="6">'[5]Func Study'!$AB$468</definedName>
    <definedName name="uacct514ssgch">[6]FuncStudy!$Y$284</definedName>
    <definedName name="UAcct517" localSheetId="6">'[5]Func Study'!$AB$478</definedName>
    <definedName name="UAcct517">[6]FuncStudy!$Y$291</definedName>
    <definedName name="UAcct517Dnppnp" localSheetId="6">#REF!</definedName>
    <definedName name="UAcct517Dnppnp">#REF!</definedName>
    <definedName name="UAcct518" localSheetId="6">'[5]Func Study'!$AB$482</definedName>
    <definedName name="UAcct518">[6]FuncStudy!$Y$295</definedName>
    <definedName name="UAcct518Se" localSheetId="6">#REF!</definedName>
    <definedName name="UAcct518Se">#REF!</definedName>
    <definedName name="UAcct519" localSheetId="6">'[5]Func Study'!$AB$487</definedName>
    <definedName name="UAcct519">[6]FuncStudy!$Y$300</definedName>
    <definedName name="UAcct519Dnppnp" localSheetId="6">#REF!</definedName>
    <definedName name="UAcct519Dnppnp">#REF!</definedName>
    <definedName name="UAcct520" localSheetId="6">'[5]Func Study'!$AB$491</definedName>
    <definedName name="UAcct520">[6]FuncStudy!$Y$304</definedName>
    <definedName name="UAcct520Dnppnp" localSheetId="6">#REF!</definedName>
    <definedName name="UAcct520Dnppnp">#REF!</definedName>
    <definedName name="UAcct523" localSheetId="6">'[5]Func Study'!$AB$495</definedName>
    <definedName name="UAcct523">[6]FuncStudy!$Y$308</definedName>
    <definedName name="UAcct523Dnppnp" localSheetId="6">#REF!</definedName>
    <definedName name="UAcct523Dnppnp">#REF!</definedName>
    <definedName name="UAcct524" localSheetId="6">'[5]Func Study'!$AB$499</definedName>
    <definedName name="UAcct524">[6]FuncStudy!$Y$312</definedName>
    <definedName name="UAcct524Dnppnp" localSheetId="6">#REF!</definedName>
    <definedName name="UAcct524Dnppnp">#REF!</definedName>
    <definedName name="UAcct528" localSheetId="6">'[5]Func Study'!$AB$503</definedName>
    <definedName name="UAcct528">[6]FuncStudy!$Y$316</definedName>
    <definedName name="UAcct528Dnppnp" localSheetId="6">#REF!</definedName>
    <definedName name="UAcct528Dnppnp">#REF!</definedName>
    <definedName name="UAcct529" localSheetId="6">'[5]Func Study'!$AB$507</definedName>
    <definedName name="UAcct529">[6]FuncStudy!$Y$320</definedName>
    <definedName name="UAcct529Dnppnp" localSheetId="6">#REF!</definedName>
    <definedName name="UAcct529Dnppnp">#REF!</definedName>
    <definedName name="UAcct530" localSheetId="6">'[5]Func Study'!$AB$511</definedName>
    <definedName name="UAcct530">[6]FuncStudy!$Y$324</definedName>
    <definedName name="UAcct530Dnppnp" localSheetId="6">#REF!</definedName>
    <definedName name="UAcct530Dnppnp">#REF!</definedName>
    <definedName name="UAcct531" localSheetId="6">'[5]Func Study'!$AB$515</definedName>
    <definedName name="UAcct531">[6]FuncStudy!$Y$328</definedName>
    <definedName name="UAcct531Dnppnp" localSheetId="6">#REF!</definedName>
    <definedName name="UAcct531Dnppnp">#REF!</definedName>
    <definedName name="UAcct532" localSheetId="6">'[5]Func Study'!$AB$519</definedName>
    <definedName name="UAcct532">[6]FuncStudy!$Y$332</definedName>
    <definedName name="UAcct532Dnppnp" localSheetId="6">#REF!</definedName>
    <definedName name="UAcct532Dnppnp">#REF!</definedName>
    <definedName name="UAcct535" localSheetId="6">'[5]Func Study'!$AB$531</definedName>
    <definedName name="UAcct535">[6]FuncStudy!$Y$339</definedName>
    <definedName name="UAcct535Dgu" localSheetId="6">#REF!</definedName>
    <definedName name="UAcct535Dgu">#REF!</definedName>
    <definedName name="UAcct536" localSheetId="6">'[5]Func Study'!$AB$535</definedName>
    <definedName name="UAcct536">[6]FuncStudy!$Y$343</definedName>
    <definedName name="UAcct536Dgu" localSheetId="6">#REF!</definedName>
    <definedName name="UAcct536Dgu">#REF!</definedName>
    <definedName name="UAcct537" localSheetId="6">'[5]Func Study'!$AB$539</definedName>
    <definedName name="UAcct537">[6]FuncStudy!$Y$347</definedName>
    <definedName name="UAcct537Dgu" localSheetId="6">#REF!</definedName>
    <definedName name="UAcct537Dgu">#REF!</definedName>
    <definedName name="UAcct538" localSheetId="6">'[5]Func Study'!$AB$543</definedName>
    <definedName name="UAcct538">[6]FuncStudy!$Y$351</definedName>
    <definedName name="UAcct538Dgu" localSheetId="6">#REF!</definedName>
    <definedName name="UAcct538Dgu">#REF!</definedName>
    <definedName name="UAcct539" localSheetId="6">'[5]Func Study'!$AB$547</definedName>
    <definedName name="UAcct539">[6]FuncStudy!$Y$355</definedName>
    <definedName name="UAcct539Dgu" localSheetId="6">#REF!</definedName>
    <definedName name="UAcct539Dgu">#REF!</definedName>
    <definedName name="UAcct540" localSheetId="6">'[5]Func Study'!$AB$551</definedName>
    <definedName name="UAcct540">[6]FuncStudy!$Y$359</definedName>
    <definedName name="UAcct540Dgu" localSheetId="6">#REF!</definedName>
    <definedName name="UAcct540Dgu">#REF!</definedName>
    <definedName name="UAcct541" localSheetId="6">'[5]Func Study'!$AB$555</definedName>
    <definedName name="UAcct541">[6]FuncStudy!$Y$363</definedName>
    <definedName name="UAcct541Dgu" localSheetId="6">#REF!</definedName>
    <definedName name="UAcct541Dgu">#REF!</definedName>
    <definedName name="UAcct542" localSheetId="6">'[5]Func Study'!$AB$559</definedName>
    <definedName name="UAcct542">[6]FuncStudy!$Y$367</definedName>
    <definedName name="UAcct542Dgu" localSheetId="6">#REF!</definedName>
    <definedName name="UAcct542Dgu">#REF!</definedName>
    <definedName name="UAcct543" localSheetId="6">'[5]Func Study'!$AB$563</definedName>
    <definedName name="UAcct543">[6]FuncStudy!$Y$371</definedName>
    <definedName name="UAcct543Dgu" localSheetId="6">#REF!</definedName>
    <definedName name="UAcct543Dgu">#REF!</definedName>
    <definedName name="UAcct544" localSheetId="6">'[5]Func Study'!$AB$567</definedName>
    <definedName name="UAcct544">[6]FuncStudy!$Y$375</definedName>
    <definedName name="UAcct544Dgu" localSheetId="6">#REF!</definedName>
    <definedName name="UAcct544Dgu">#REF!</definedName>
    <definedName name="UAcct545" localSheetId="6">'[5]Func Study'!$AB$571</definedName>
    <definedName name="UAcct545">[6]FuncStudy!$Y$379</definedName>
    <definedName name="UAcct545Dgu" localSheetId="6">#REF!</definedName>
    <definedName name="UAcct545Dgu">#REF!</definedName>
    <definedName name="UAcct546" localSheetId="6">'[5]Func Study'!$AB$584</definedName>
    <definedName name="UAcct546">[6]FuncStudy!$Y$386</definedName>
    <definedName name="UAcct547" localSheetId="6">#REF!</definedName>
    <definedName name="UAcct547">#REF!</definedName>
    <definedName name="UAcct547Se" localSheetId="6">'[5]Func Study'!$AB$587</definedName>
    <definedName name="UAcct547Se">[6]FuncStudy!$Y$389</definedName>
    <definedName name="UACCT547SSECT" localSheetId="6">'[5]Func Study'!$AB$588</definedName>
    <definedName name="UACCT547SSECT">[6]FuncStudy!$Y$390</definedName>
    <definedName name="UAcct548" localSheetId="6">'[5]Func Study'!$AB$594</definedName>
    <definedName name="UAcct548">[6]FuncStudy!$Y$396</definedName>
    <definedName name="uacct548ssgct" localSheetId="6">'[5]Func Study'!$AB$593</definedName>
    <definedName name="uacct548ssgct">[6]FuncStudy!$Y$395</definedName>
    <definedName name="UAcct549" localSheetId="6">'[5]Func Study'!$AB$599</definedName>
    <definedName name="UAcct549">[6]FuncStudy!$Y$401</definedName>
    <definedName name="UAcct549Dnppou" localSheetId="6">#REF!</definedName>
    <definedName name="UAcct549Dnppou">#REF!</definedName>
    <definedName name="UAcct549sg" localSheetId="6">[7]FuncStudy!$Y$398</definedName>
    <definedName name="UAcct549sg">[6]FuncStudy!$Y$399</definedName>
    <definedName name="uacct550" localSheetId="6">'[5]Func Study'!$AB$610</definedName>
    <definedName name="uacct550">[6]FuncStudy!$Y$407</definedName>
    <definedName name="UACCT550sg" localSheetId="6">[7]FuncStudy!$Y$404</definedName>
    <definedName name="UACCT550sg">[6]FuncStudy!$Y$405</definedName>
    <definedName name="uacct550ssgct">'[5]Func Study'!$AB$609</definedName>
    <definedName name="UAcct551" localSheetId="6">'[5]Func Study'!$AB$614</definedName>
    <definedName name="UAcct551">[6]FuncStudy!$Y$411</definedName>
    <definedName name="UAcct552" localSheetId="6">'[5]Func Study'!$AB$619</definedName>
    <definedName name="UAcct552">[6]FuncStudy!$Y$416</definedName>
    <definedName name="UAcct552Dnppou" localSheetId="6">#REF!</definedName>
    <definedName name="UAcct552Dnppou">#REF!</definedName>
    <definedName name="UAcct552SSGCT" localSheetId="6">#REF!</definedName>
    <definedName name="UAcct552SSGCT">#REF!</definedName>
    <definedName name="UAcct553" localSheetId="6">'[5]Func Study'!$AB$625</definedName>
    <definedName name="UAcct553">[6]FuncStudy!$Y$423</definedName>
    <definedName name="UAcct553Dnppou" localSheetId="6">#REF!</definedName>
    <definedName name="UAcct553Dnppou">#REF!</definedName>
    <definedName name="UAcct553sg" localSheetId="6">#REF!</definedName>
    <definedName name="UAcct553sg">#REF!</definedName>
    <definedName name="UACCT553SSGCT" localSheetId="6">'[5]Func Study'!$AB$624</definedName>
    <definedName name="UACCT553SSGCT">[6]FuncStudy!$Y$421</definedName>
    <definedName name="UAcct554" localSheetId="6">'[5]Func Study'!$AB$630</definedName>
    <definedName name="UAcct554">[6]FuncStudy!$Y$429</definedName>
    <definedName name="UAcct554Dnppou" localSheetId="6">#REF!</definedName>
    <definedName name="UAcct554Dnppou">#REF!</definedName>
    <definedName name="UAcct554sg" localSheetId="6">#REF!</definedName>
    <definedName name="UAcct554sg">#REF!</definedName>
    <definedName name="UAcct554SSCT" localSheetId="6">[7]FuncStudy!$Y$426</definedName>
    <definedName name="UAcct554SSCT">[6]FuncStudy!$Y$427</definedName>
    <definedName name="UACCT554SSGCT">'[5]Func Study'!$AB$629</definedName>
    <definedName name="UAcct555" localSheetId="6">#REF!</definedName>
    <definedName name="UAcct555">#REF!</definedName>
    <definedName name="uacct555dgp" localSheetId="6">'[5]Func Study'!$AB$645</definedName>
    <definedName name="uacct555dgp">[6]FuncStudy!$Y$438</definedName>
    <definedName name="UAcct555Dgu" localSheetId="6">'[5]Func Study'!$AB$642</definedName>
    <definedName name="UAcct555Dgu">[6]FuncStudy!$Y$435</definedName>
    <definedName name="UAcct555S" localSheetId="6">'[5]Func Study'!$AB$641</definedName>
    <definedName name="UAcct555S">[6]FuncStudy!$Y$434</definedName>
    <definedName name="UAcct555Se" localSheetId="6">'[5]Func Study'!$AB$643</definedName>
    <definedName name="UAcct555Se">[6]FuncStudy!$Y$436</definedName>
    <definedName name="UACCT555SSGCT" localSheetId="6">#REF!</definedName>
    <definedName name="UACCT555SSGCT">#REF!</definedName>
    <definedName name="uacct555ssgp" localSheetId="6">'[5]Func Study'!$AB$644</definedName>
    <definedName name="uacct555ssgp">[6]FuncStudy!$Y$437</definedName>
    <definedName name="UAcct556" localSheetId="6">'[5]Func Study'!$AB$650</definedName>
    <definedName name="UAcct556">[6]FuncStudy!$Y$443</definedName>
    <definedName name="UAcct556Sg" localSheetId="6">#REF!</definedName>
    <definedName name="UAcct556Sg">#REF!</definedName>
    <definedName name="UAcct557" localSheetId="6">'[5]Func Study'!$AB$659</definedName>
    <definedName name="UAcct557">[6]FuncStudy!$Y$452</definedName>
    <definedName name="UAcct557Dnppnp" localSheetId="6">#REF!</definedName>
    <definedName name="UAcct557Dnppnp">#REF!</definedName>
    <definedName name="UAcct557S" localSheetId="6">#REF!</definedName>
    <definedName name="UAcct557S">#REF!</definedName>
    <definedName name="uacct557se" localSheetId="6">#REF!</definedName>
    <definedName name="uacct557se">#REF!</definedName>
    <definedName name="UAcct557Sg">#REF!</definedName>
    <definedName name="Uacct557SGCT">#REF!</definedName>
    <definedName name="UACCT557SSGCT" localSheetId="6">'[5]Func Study'!$AB$657</definedName>
    <definedName name="UACCT557SSGCT">[6]FuncStudy!$Y$450</definedName>
    <definedName name="UAcct560" localSheetId="6">'[5]Func Study'!$AB$682</definedName>
    <definedName name="UAcct560">[6]FuncStudy!$Y$477</definedName>
    <definedName name="UAcct560Dnptu" localSheetId="6">#REF!</definedName>
    <definedName name="UAcct560Dnptu">#REF!</definedName>
    <definedName name="UAcct561" localSheetId="6">'[5]Func Study'!$AB$686</definedName>
    <definedName name="UAcct561">[6]FuncStudy!$Y$481</definedName>
    <definedName name="UAcct561Dnptu" localSheetId="6">#REF!</definedName>
    <definedName name="UAcct561Dnptu">#REF!</definedName>
    <definedName name="UAcct562" localSheetId="6">'[5]Func Study'!$AB$690</definedName>
    <definedName name="UAcct562">[6]FuncStudy!$Y$485</definedName>
    <definedName name="UAcct562Dnptu" localSheetId="6">#REF!</definedName>
    <definedName name="UAcct562Dnptu">#REF!</definedName>
    <definedName name="UAcct563" localSheetId="6">'[5]Func Study'!$AB$694</definedName>
    <definedName name="UAcct563">[6]FuncStudy!$Y$489</definedName>
    <definedName name="UAcct563Dnptu" localSheetId="6">#REF!</definedName>
    <definedName name="UAcct563Dnptu">#REF!</definedName>
    <definedName name="UAcct564" localSheetId="6">'[5]Func Study'!$AB$698</definedName>
    <definedName name="UAcct564">[6]FuncStudy!$Y$493</definedName>
    <definedName name="UAcct564Dnptu" localSheetId="6">#REF!</definedName>
    <definedName name="UAcct564Dnptu">#REF!</definedName>
    <definedName name="UAcct565" localSheetId="6">'[5]Func Study'!$AB$703</definedName>
    <definedName name="UAcct565">[6]FuncStudy!$Y$498</definedName>
    <definedName name="UAcct565Se" localSheetId="6">'[5]Func Study'!$AB$702</definedName>
    <definedName name="UAcct565Se">[6]FuncStudy!$Y$497</definedName>
    <definedName name="UAcct565Sg" localSheetId="6">#REF!</definedName>
    <definedName name="UAcct565Sg">#REF!</definedName>
    <definedName name="UAcct566" localSheetId="6">'[5]Func Study'!$AB$707</definedName>
    <definedName name="UAcct566">[6]FuncStudy!$Y$502</definedName>
    <definedName name="UAcct566Dnptu" localSheetId="6">#REF!</definedName>
    <definedName name="UAcct566Dnptu">#REF!</definedName>
    <definedName name="UAcct567" localSheetId="6">'[5]Func Study'!$AB$711</definedName>
    <definedName name="UAcct567">[6]FuncStudy!$Y$506</definedName>
    <definedName name="UAcct567Dnptu" localSheetId="6">#REF!</definedName>
    <definedName name="UAcct567Dnptu">#REF!</definedName>
    <definedName name="UAcct568" localSheetId="6">'[5]Func Study'!$AB$715</definedName>
    <definedName name="UAcct568">[6]FuncStudy!$Y$510</definedName>
    <definedName name="UAcct568Dnptu" localSheetId="6">#REF!</definedName>
    <definedName name="UAcct568Dnptu">#REF!</definedName>
    <definedName name="UAcct569" localSheetId="6">'[5]Func Study'!$AB$719</definedName>
    <definedName name="UAcct569">[6]FuncStudy!$Y$514</definedName>
    <definedName name="UAcct569Dnptu" localSheetId="6">#REF!</definedName>
    <definedName name="UAcct569Dnptu">#REF!</definedName>
    <definedName name="UAcct570" localSheetId="6">'[5]Func Study'!$AB$723</definedName>
    <definedName name="UAcct570">[6]FuncStudy!$Y$518</definedName>
    <definedName name="UAcct570Dnptu" localSheetId="6">#REF!</definedName>
    <definedName name="UAcct570Dnptu">#REF!</definedName>
    <definedName name="UAcct571" localSheetId="6">'[5]Func Study'!$AB$727</definedName>
    <definedName name="UAcct571">[6]FuncStudy!$Y$522</definedName>
    <definedName name="UAcct571Dnptu" localSheetId="6">#REF!</definedName>
    <definedName name="UAcct571Dnptu">#REF!</definedName>
    <definedName name="UAcct572" localSheetId="6">'[5]Func Study'!$AB$731</definedName>
    <definedName name="UAcct572">[6]FuncStudy!$Y$526</definedName>
    <definedName name="UAcct572Dnptu" localSheetId="6">#REF!</definedName>
    <definedName name="UAcct572Dnptu">#REF!</definedName>
    <definedName name="UAcct573" localSheetId="6">'[5]Func Study'!$AB$735</definedName>
    <definedName name="UAcct573">[6]FuncStudy!$Y$530</definedName>
    <definedName name="UAcct573Dnptu" localSheetId="6">#REF!</definedName>
    <definedName name="UAcct573Dnptu">#REF!</definedName>
    <definedName name="UAcct580" localSheetId="6">'[5]Func Study'!$AB$748</definedName>
    <definedName name="UAcct580">[6]FuncStudy!$Y$537</definedName>
    <definedName name="UAcct580Dnpd" localSheetId="6">#REF!</definedName>
    <definedName name="UAcct580Dnpd">#REF!</definedName>
    <definedName name="UAcct580S" localSheetId="6">#REF!</definedName>
    <definedName name="UAcct580S">#REF!</definedName>
    <definedName name="UAcct581" localSheetId="6">'[5]Func Study'!$AB$753</definedName>
    <definedName name="UAcct581">[6]FuncStudy!$Y$542</definedName>
    <definedName name="UAcct581Dnpd" localSheetId="6">#REF!</definedName>
    <definedName name="UAcct581Dnpd">#REF!</definedName>
    <definedName name="UAcct581S" localSheetId="6">#REF!</definedName>
    <definedName name="UAcct581S">#REF!</definedName>
    <definedName name="UAcct582" localSheetId="6">'[5]Func Study'!$AB$758</definedName>
    <definedName name="UAcct582">[6]FuncStudy!$Y$547</definedName>
    <definedName name="UAcct582Dnpd" localSheetId="6">#REF!</definedName>
    <definedName name="UAcct582Dnpd">#REF!</definedName>
    <definedName name="UAcct582S" localSheetId="6">#REF!</definedName>
    <definedName name="UAcct582S">#REF!</definedName>
    <definedName name="UAcct583" localSheetId="6">'[5]Func Study'!$AB$763</definedName>
    <definedName name="UAcct583">[6]FuncStudy!$Y$552</definedName>
    <definedName name="UAcct583Dnpd" localSheetId="6">#REF!</definedName>
    <definedName name="UAcct583Dnpd">#REF!</definedName>
    <definedName name="UAcct583S" localSheetId="6">#REF!</definedName>
    <definedName name="UAcct583S">#REF!</definedName>
    <definedName name="UAcct584" localSheetId="6">'[5]Func Study'!$AB$768</definedName>
    <definedName name="UAcct584">[6]FuncStudy!$Y$557</definedName>
    <definedName name="UAcct584Dnpd" localSheetId="6">#REF!</definedName>
    <definedName name="UAcct584Dnpd">#REF!</definedName>
    <definedName name="UAcct584S" localSheetId="6">#REF!</definedName>
    <definedName name="UAcct584S">#REF!</definedName>
    <definedName name="UAcct585" localSheetId="6">'[5]Func Study'!$AB$773</definedName>
    <definedName name="UAcct585">[6]FuncStudy!$Y$562</definedName>
    <definedName name="UAcct585S" localSheetId="6">#REF!</definedName>
    <definedName name="UAcct585S">#REF!</definedName>
    <definedName name="UAcct586" localSheetId="6">'[5]Func Study'!$AB$778</definedName>
    <definedName name="UAcct586">[6]FuncStudy!$Y$567</definedName>
    <definedName name="UAcct586Dnpd" localSheetId="6">#REF!</definedName>
    <definedName name="UAcct586Dnpd">#REF!</definedName>
    <definedName name="UAcct586S" localSheetId="6">#REF!</definedName>
    <definedName name="UAcct586S">#REF!</definedName>
    <definedName name="UAcct587" localSheetId="6">'[5]Func Study'!$AB$783</definedName>
    <definedName name="UAcct587">[6]FuncStudy!$Y$572</definedName>
    <definedName name="UAcct587Dnpd" localSheetId="6">#REF!</definedName>
    <definedName name="UAcct587Dnpd">#REF!</definedName>
    <definedName name="UAcct587S" localSheetId="6">#REF!</definedName>
    <definedName name="UAcct587S">#REF!</definedName>
    <definedName name="UAcct588" localSheetId="6">'[5]Func Study'!$AB$788</definedName>
    <definedName name="UAcct588">[6]FuncStudy!$Y$577</definedName>
    <definedName name="UAcct588Dnpd" localSheetId="6">#REF!</definedName>
    <definedName name="UAcct588Dnpd">#REF!</definedName>
    <definedName name="UAcct588S" localSheetId="6">#REF!</definedName>
    <definedName name="UAcct588S">#REF!</definedName>
    <definedName name="UAcct589" localSheetId="6">'[5]Func Study'!$AB$793</definedName>
    <definedName name="UAcct589">[6]FuncStudy!$Y$582</definedName>
    <definedName name="UAcct589Dnpd" localSheetId="6">#REF!</definedName>
    <definedName name="UAcct589Dnpd">#REF!</definedName>
    <definedName name="UAcct589S" localSheetId="6">#REF!</definedName>
    <definedName name="UAcct589S">#REF!</definedName>
    <definedName name="UAcct590" localSheetId="6">'[5]Func Study'!$AB$798</definedName>
    <definedName name="UAcct590">[6]FuncStudy!$Y$587</definedName>
    <definedName name="UAcct590Dnpd" localSheetId="6">#REF!</definedName>
    <definedName name="UAcct590Dnpd">#REF!</definedName>
    <definedName name="UAcct590S" localSheetId="6">#REF!</definedName>
    <definedName name="UAcct590S">#REF!</definedName>
    <definedName name="UAcct591" localSheetId="6">'[5]Func Study'!$AB$803</definedName>
    <definedName name="UAcct591">[6]FuncStudy!$Y$592</definedName>
    <definedName name="UAcct591Dnpd" localSheetId="6">#REF!</definedName>
    <definedName name="UAcct591Dnpd">#REF!</definedName>
    <definedName name="UAcct591S" localSheetId="6">#REF!</definedName>
    <definedName name="UAcct591S">#REF!</definedName>
    <definedName name="UAcct592" localSheetId="6">'[5]Func Study'!$AB$808</definedName>
    <definedName name="UAcct592">[6]FuncStudy!$Y$597</definedName>
    <definedName name="UAcct592Dnpd" localSheetId="6">#REF!</definedName>
    <definedName name="UAcct592Dnpd">#REF!</definedName>
    <definedName name="UAcct592S" localSheetId="6">#REF!</definedName>
    <definedName name="UAcct592S">#REF!</definedName>
    <definedName name="UAcct593" localSheetId="6">'[5]Func Study'!$AB$813</definedName>
    <definedName name="UAcct593">[6]FuncStudy!$Y$602</definedName>
    <definedName name="UAcct593Dnpd" localSheetId="6">#REF!</definedName>
    <definedName name="UAcct593Dnpd">#REF!</definedName>
    <definedName name="UAcct593S" localSheetId="6">#REF!</definedName>
    <definedName name="UAcct593S">#REF!</definedName>
    <definedName name="UAcct594" localSheetId="6">'[5]Func Study'!$AB$818</definedName>
    <definedName name="UAcct594">[6]FuncStudy!$Y$607</definedName>
    <definedName name="UAcct594Dnpd" localSheetId="6">#REF!</definedName>
    <definedName name="UAcct594Dnpd">#REF!</definedName>
    <definedName name="UAcct594S" localSheetId="6">#REF!</definedName>
    <definedName name="UAcct594S">#REF!</definedName>
    <definedName name="UAcct595" localSheetId="6">'[5]Func Study'!$AB$823</definedName>
    <definedName name="UAcct595">[6]FuncStudy!$Y$612</definedName>
    <definedName name="UAcct595Dnpd" localSheetId="6">#REF!</definedName>
    <definedName name="UAcct595Dnpd">#REF!</definedName>
    <definedName name="UAcct595S" localSheetId="6">#REF!</definedName>
    <definedName name="UAcct595S">#REF!</definedName>
    <definedName name="UAcct596" localSheetId="6">'[5]Func Study'!$AB$833</definedName>
    <definedName name="UAcct596">[6]FuncStudy!$Y$617</definedName>
    <definedName name="UAcct596Dnpd" localSheetId="6">#REF!</definedName>
    <definedName name="UAcct596Dnpd">#REF!</definedName>
    <definedName name="UAcct596S" localSheetId="6">#REF!</definedName>
    <definedName name="UAcct596S">#REF!</definedName>
    <definedName name="UAcct597" localSheetId="6">'[5]Func Study'!$AB$838</definedName>
    <definedName name="UAcct597">[6]FuncStudy!$Y$622</definedName>
    <definedName name="UAcct597Dnpd" localSheetId="6">#REF!</definedName>
    <definedName name="UAcct597Dnpd">#REF!</definedName>
    <definedName name="UAcct597S" localSheetId="6">#REF!</definedName>
    <definedName name="UAcct597S">#REF!</definedName>
    <definedName name="UAcct598" localSheetId="6">'[5]Func Study'!$AB$843</definedName>
    <definedName name="UAcct598">[6]FuncStudy!$Y$627</definedName>
    <definedName name="UAcct598Dnpd" localSheetId="6">#REF!</definedName>
    <definedName name="UAcct598Dnpd">#REF!</definedName>
    <definedName name="UAcct598S" localSheetId="6">#REF!</definedName>
    <definedName name="UAcct598S">#REF!</definedName>
    <definedName name="UAcct901" localSheetId="6">'[5]Func Study'!$AB$855</definedName>
    <definedName name="UAcct901">[6]FuncStudy!$Y$634</definedName>
    <definedName name="UAcct901Cs" localSheetId="6">#REF!</definedName>
    <definedName name="UAcct901Cs">#REF!</definedName>
    <definedName name="UAcct901S" localSheetId="6">#REF!</definedName>
    <definedName name="UAcct901S">#REF!</definedName>
    <definedName name="UAcct902" localSheetId="6">'[5]Func Study'!$AB$860</definedName>
    <definedName name="UAcct902">[6]FuncStudy!$Y$639</definedName>
    <definedName name="UAcct902Cs" localSheetId="6">#REF!</definedName>
    <definedName name="UAcct902Cs">#REF!</definedName>
    <definedName name="UAcct902S" localSheetId="6">#REF!</definedName>
    <definedName name="UAcct902S">#REF!</definedName>
    <definedName name="UAcct903" localSheetId="6">'[5]Func Study'!$AB$865</definedName>
    <definedName name="UAcct903">[6]FuncStudy!$Y$644</definedName>
    <definedName name="UAcct903Cs" localSheetId="6">#REF!</definedName>
    <definedName name="UAcct903Cs">#REF!</definedName>
    <definedName name="UAcct903S" localSheetId="6">#REF!</definedName>
    <definedName name="UAcct903S">#REF!</definedName>
    <definedName name="UAcct904" localSheetId="6">'[5]Func Study'!$AB$871</definedName>
    <definedName name="UAcct904">[6]FuncStudy!$Y$650</definedName>
    <definedName name="UACCT904CN" localSheetId="6">#REF!</definedName>
    <definedName name="UACCT904CN">#REF!</definedName>
    <definedName name="UAcct904S" localSheetId="6">#REF!</definedName>
    <definedName name="UAcct904S">#REF!</definedName>
    <definedName name="UACCT904SG" localSheetId="6">#REF!</definedName>
    <definedName name="UACCT904SG">#REF!</definedName>
    <definedName name="UAcct905" localSheetId="6">'[5]Func Study'!$AB$876</definedName>
    <definedName name="UAcct905">[6]FuncStudy!$Y$655</definedName>
    <definedName name="UAcct905Cs" localSheetId="6">#REF!</definedName>
    <definedName name="UAcct905Cs">#REF!</definedName>
    <definedName name="UAcct905S" localSheetId="6">#REF!</definedName>
    <definedName name="UAcct905S">#REF!</definedName>
    <definedName name="UAcct907" localSheetId="6">'[5]Func Study'!$AB$890</definedName>
    <definedName name="UAcct907">[6]FuncStudy!$Y$662</definedName>
    <definedName name="UAcct907Cs" localSheetId="6">#REF!</definedName>
    <definedName name="UAcct907Cs">#REF!</definedName>
    <definedName name="UAcct907S" localSheetId="6">#REF!</definedName>
    <definedName name="UAcct907S">#REF!</definedName>
    <definedName name="UAcct908" localSheetId="6">'[5]Func Study'!$AB$895</definedName>
    <definedName name="UAcct908">[6]FuncStudy!$Y$667</definedName>
    <definedName name="UAcct908Cs" localSheetId="6">#REF!</definedName>
    <definedName name="UAcct908Cs">#REF!</definedName>
    <definedName name="UAcct908S" localSheetId="6">#REF!</definedName>
    <definedName name="UAcct908S">#REF!</definedName>
    <definedName name="UAcct909" localSheetId="6">'[5]Func Study'!$AB$900</definedName>
    <definedName name="UAcct909">[6]FuncStudy!$Y$672</definedName>
    <definedName name="UAcct909Cs" localSheetId="6">#REF!</definedName>
    <definedName name="UAcct909Cs">#REF!</definedName>
    <definedName name="UAcct909S" localSheetId="6">#REF!</definedName>
    <definedName name="UAcct909S">#REF!</definedName>
    <definedName name="UAcct910" localSheetId="6">'[5]Func Study'!$AB$905</definedName>
    <definedName name="UAcct910">[6]FuncStudy!$Y$677</definedName>
    <definedName name="UAcct910Cs" localSheetId="6">#REF!</definedName>
    <definedName name="UAcct910Cs">#REF!</definedName>
    <definedName name="UAcct910S" localSheetId="6">#REF!</definedName>
    <definedName name="UAcct910S">#REF!</definedName>
    <definedName name="UAcct911" localSheetId="6">'[5]Func Study'!$AB$916</definedName>
    <definedName name="UAcct911">[6]FuncStudy!$Y$684</definedName>
    <definedName name="UAcct911Cs" localSheetId="6">#REF!</definedName>
    <definedName name="UAcct911Cs">#REF!</definedName>
    <definedName name="UAcct911S" localSheetId="6">#REF!</definedName>
    <definedName name="UAcct911S">#REF!</definedName>
    <definedName name="UAcct912" localSheetId="6">'[5]Func Study'!$AB$921</definedName>
    <definedName name="UAcct912">[6]FuncStudy!$Y$689</definedName>
    <definedName name="UAcct912Cs" localSheetId="6">#REF!</definedName>
    <definedName name="UAcct912Cs">#REF!</definedName>
    <definedName name="UAcct912S" localSheetId="6">#REF!</definedName>
    <definedName name="UAcct912S">#REF!</definedName>
    <definedName name="UAcct913" localSheetId="6">'[5]Func Study'!$AB$926</definedName>
    <definedName name="UAcct913">[6]FuncStudy!$Y$694</definedName>
    <definedName name="UAcct913Cs" localSheetId="6">#REF!</definedName>
    <definedName name="UAcct913Cs">#REF!</definedName>
    <definedName name="UAcct913S" localSheetId="6">#REF!</definedName>
    <definedName name="UAcct913S">#REF!</definedName>
    <definedName name="UAcct916" localSheetId="6">'[5]Func Study'!$AB$931</definedName>
    <definedName name="UAcct916">[6]FuncStudy!$Y$699</definedName>
    <definedName name="UAcct916Cs" localSheetId="6">#REF!</definedName>
    <definedName name="UAcct916Cs">#REF!</definedName>
    <definedName name="UAcct916S" localSheetId="6">#REF!</definedName>
    <definedName name="UAcct916S">#REF!</definedName>
    <definedName name="UAcct920" localSheetId="6">'[5]Func Study'!$AB$942</definedName>
    <definedName name="UAcct920">[6]FuncStudy!$Y$708</definedName>
    <definedName name="UAcct920Cn" localSheetId="6">'[5]Func Study'!$AB$940</definedName>
    <definedName name="UAcct920Cn">[6]FuncStudy!$Y$706</definedName>
    <definedName name="UAcct920Nc" localSheetId="6">#REF!</definedName>
    <definedName name="UAcct920Nc">#REF!</definedName>
    <definedName name="UAcct920S" localSheetId="6">#REF!</definedName>
    <definedName name="UAcct920S">#REF!</definedName>
    <definedName name="UAcct920So" localSheetId="6">#REF!</definedName>
    <definedName name="UAcct920So">#REF!</definedName>
    <definedName name="UAcct921" localSheetId="6">'[5]Func Study'!$AB$948</definedName>
    <definedName name="UAcct921">[6]FuncStudy!$Y$714</definedName>
    <definedName name="UAcct921Cn" localSheetId="6">'[5]Func Study'!$AB$946</definedName>
    <definedName name="UAcct921Cn">[6]FuncStudy!$Y$712</definedName>
    <definedName name="UAcct921S" localSheetId="6">#REF!</definedName>
    <definedName name="UAcct921S">#REF!</definedName>
    <definedName name="UAcct921So" localSheetId="6">#REF!</definedName>
    <definedName name="UAcct921So">#REF!</definedName>
    <definedName name="UAcct923" localSheetId="6">'[5]Func Study'!$AB$954</definedName>
    <definedName name="UAcct923">[6]FuncStudy!$Y$720</definedName>
    <definedName name="UAcct923Cn" localSheetId="6">'[5]Func Study'!$AB$952</definedName>
    <definedName name="UAcct923Cn">[6]FuncStudy!$Y$718</definedName>
    <definedName name="UAcct923S" localSheetId="6">#REF!</definedName>
    <definedName name="UAcct923S">#REF!</definedName>
    <definedName name="UAcct923So" localSheetId="6">#REF!</definedName>
    <definedName name="UAcct923So">#REF!</definedName>
    <definedName name="UAcct924">'[5]Func Study'!$AB$959</definedName>
    <definedName name="UAcct924S" localSheetId="6">[7]FuncStudy!$Y$722</definedName>
    <definedName name="UAcct924S">[6]FuncStudy!$Y$723</definedName>
    <definedName name="UACCT924SG" localSheetId="6">'[5]Func Study'!$AB$958</definedName>
    <definedName name="UACCT924SG">[6]FuncStudy!$Y$724</definedName>
    <definedName name="UAcct924SO" localSheetId="6">[7]FuncStudy!$Y$724</definedName>
    <definedName name="UAcct924SO">[6]FuncStudy!$Y$725</definedName>
    <definedName name="UAcct925" localSheetId="6">'[5]Func Study'!$AB$963</definedName>
    <definedName name="UAcct925">[6]FuncStudy!$Y$730</definedName>
    <definedName name="UAcct925So" localSheetId="6">#REF!</definedName>
    <definedName name="UAcct925So">#REF!</definedName>
    <definedName name="UAcct926" localSheetId="6">'[5]Func Study'!$AB$969</definedName>
    <definedName name="UAcct926">[6]FuncStudy!$Y$736</definedName>
    <definedName name="UAcct926Cn" localSheetId="6">#REF!</definedName>
    <definedName name="UAcct926Cn">#REF!</definedName>
    <definedName name="UAcct926S" localSheetId="6">#REF!</definedName>
    <definedName name="UAcct926S">#REF!</definedName>
    <definedName name="UAcct926So" localSheetId="6">#REF!</definedName>
    <definedName name="UAcct926So">#REF!</definedName>
    <definedName name="UAcct927" localSheetId="6">'[5]Func Study'!$AB$974</definedName>
    <definedName name="UAcct927">[6]FuncStudy!$Y$741</definedName>
    <definedName name="UAcct927S" localSheetId="6">#REF!</definedName>
    <definedName name="UAcct927S">#REF!</definedName>
    <definedName name="UAcct927So" localSheetId="6">#REF!</definedName>
    <definedName name="UAcct927So">#REF!</definedName>
    <definedName name="UAcct928" localSheetId="6">'[5]Func Study'!$AB$981</definedName>
    <definedName name="UAcct928">[6]FuncStudy!$Y$748</definedName>
    <definedName name="UAcct928RE" localSheetId="6">'[5]Func Study'!$AB$983</definedName>
    <definedName name="UAcct928RE">[6]FuncStudy!$Y$750</definedName>
    <definedName name="UAcct928S" localSheetId="6">#REF!</definedName>
    <definedName name="UAcct928S">#REF!</definedName>
    <definedName name="UAcct928Sg" localSheetId="6">#REF!</definedName>
    <definedName name="UAcct928Sg">#REF!</definedName>
    <definedName name="UAcct928So" localSheetId="6">#REF!</definedName>
    <definedName name="UAcct928So">#REF!</definedName>
    <definedName name="UAcct929" localSheetId="6">'[5]Func Study'!$AB$988</definedName>
    <definedName name="UAcct929">[6]FuncStudy!$Y$755</definedName>
    <definedName name="UAcct929S" localSheetId="6">#REF!</definedName>
    <definedName name="UAcct929S">#REF!</definedName>
    <definedName name="UAcct929So" localSheetId="6">#REF!</definedName>
    <definedName name="UAcct929So">#REF!</definedName>
    <definedName name="UAcct930" localSheetId="6">#REF!</definedName>
    <definedName name="UAcct930">#REF!</definedName>
    <definedName name="UACCT930cn" localSheetId="6">'[5]Func Study'!$AB$992</definedName>
    <definedName name="UACCT930cn">[6]FuncStudy!$Y$759</definedName>
    <definedName name="UAcct930S" localSheetId="6">'[5]Func Study'!$AB$991</definedName>
    <definedName name="UAcct930S">[6]FuncStudy!$Y$758</definedName>
    <definedName name="UAcct930So" localSheetId="6">'[5]Func Study'!$AB$993</definedName>
    <definedName name="UAcct930So">[6]FuncStudy!$Y$760</definedName>
    <definedName name="UAcct931" localSheetId="6">'[5]Func Study'!$AB$999</definedName>
    <definedName name="UAcct931">[6]FuncStudy!$Y$766</definedName>
    <definedName name="UAcct931S" localSheetId="6">#REF!</definedName>
    <definedName name="UAcct931S">#REF!</definedName>
    <definedName name="UAcct931So" localSheetId="6">#REF!</definedName>
    <definedName name="UAcct931So">#REF!</definedName>
    <definedName name="UAcct935" localSheetId="6">'[5]Func Study'!$AB$1005</definedName>
    <definedName name="UAcct935">[6]FuncStudy!$Y$772</definedName>
    <definedName name="uacct935cn" localSheetId="6">#REF!</definedName>
    <definedName name="uacct935cn">#REF!</definedName>
    <definedName name="UAcct935S" localSheetId="6">#REF!</definedName>
    <definedName name="UAcct935S">#REF!</definedName>
    <definedName name="UAcct935So" localSheetId="6">#REF!</definedName>
    <definedName name="UAcct935So">#REF!</definedName>
    <definedName name="UAcct99Lsep">#REF!</definedName>
    <definedName name="UAcctAGA" localSheetId="6">'[5]Func Study'!$AB$291</definedName>
    <definedName name="UAcctAGA">[6]FuncStudy!$Y$133</definedName>
    <definedName name="UAcctcwc">'[5]Func Study'!$AB$2163</definedName>
    <definedName name="UAcctcwcs" localSheetId="6">#REF!</definedName>
    <definedName name="UAcctcwcs">#REF!</definedName>
    <definedName name="UAcctcwcse" localSheetId="6">#REF!</definedName>
    <definedName name="UAcctcwcse">#REF!</definedName>
    <definedName name="UAcctcwcso" localSheetId="6">#REF!</definedName>
    <definedName name="UAcctcwcso">#REF!</definedName>
    <definedName name="UAcctd00" localSheetId="6">'[5]Func Study'!$AB$1817</definedName>
    <definedName name="UAcctd00">[6]FuncStudy!$Y$1472</definedName>
    <definedName name="UAcctd00S" localSheetId="6">#REF!</definedName>
    <definedName name="UAcctd00S">#REF!</definedName>
    <definedName name="UAcctdfa" localSheetId="6">#REF!</definedName>
    <definedName name="UAcctdfa">#REF!</definedName>
    <definedName name="UAcctdfad" localSheetId="6">'[5]Func Study'!$AB$392</definedName>
    <definedName name="UAcctdfad">[6]FuncStudy!$Y$215</definedName>
    <definedName name="UAcctdfap" localSheetId="6">'[5]Func Study'!$AB$390</definedName>
    <definedName name="UAcctdfap">[6]FuncStudy!$Y$213</definedName>
    <definedName name="UAcctdfat" localSheetId="6">'[5]Func Study'!$AB$391</definedName>
    <definedName name="UAcctdfat">[6]FuncStudy!$Y$214</definedName>
    <definedName name="UAcctds0" localSheetId="6">'[5]Func Study'!$AB$1821</definedName>
    <definedName name="UAcctds0">[6]FuncStudy!$Y$1476</definedName>
    <definedName name="UAcctds0S" localSheetId="6">#REF!</definedName>
    <definedName name="UAcctds0S">#REF!</definedName>
    <definedName name="uacctecd" localSheetId="6">#REF!</definedName>
    <definedName name="uacctecd">#REF!</definedName>
    <definedName name="uacctecdcoh">'[5]Func Study'!$AB$663</definedName>
    <definedName name="uacctecddgp">'[5]Func Study'!$AB$662</definedName>
    <definedName name="uacctecdmc">'[5]Func Study'!$AB$664</definedName>
    <definedName name="uacctecdqfsg">'[5]Func Study'!$AB$667</definedName>
    <definedName name="uacctecds">'[5]Func Study'!$AB$666</definedName>
    <definedName name="uacctecdsg">'[5]Func Study'!$AB$665</definedName>
    <definedName name="UACCTEDCCOH" localSheetId="6">#REF!</definedName>
    <definedName name="UACCTEDCCOH">#REF!</definedName>
    <definedName name="UAcctfit" localSheetId="6">'[5]Func Study'!$AB$1422</definedName>
    <definedName name="UAcctfit">[6]FuncStudy!$Y$1143</definedName>
    <definedName name="UAcctg00" localSheetId="6">'[5]Func Study'!$AB$1976</definedName>
    <definedName name="UAcctg00">[6]FuncStudy!$Y$1624</definedName>
    <definedName name="UAcctg00Cn" localSheetId="6">#REF!</definedName>
    <definedName name="UAcctg00Cn">#REF!</definedName>
    <definedName name="UAcctg00S" localSheetId="6">#REF!</definedName>
    <definedName name="UAcctg00S">#REF!</definedName>
    <definedName name="UAcctg00Sg" localSheetId="6">#REF!</definedName>
    <definedName name="UAcctg00Sg">#REF!</definedName>
    <definedName name="UAcctg00Sgp">#REF!</definedName>
    <definedName name="UAcctg00Sgu">#REF!</definedName>
    <definedName name="UAcctg00So">#REF!</definedName>
    <definedName name="UAccth00" localSheetId="6">'[5]Func Study'!$AB$1578</definedName>
    <definedName name="UAccth00">[6]FuncStudy!$Y$1258</definedName>
    <definedName name="UAccth00Dgp" localSheetId="6">#REF!</definedName>
    <definedName name="UAccth00Dgp">#REF!</definedName>
    <definedName name="UAccti00" localSheetId="6">'[5]Func Study'!$AB$2021</definedName>
    <definedName name="UAccti00">[6]FuncStudy!$Y$1666</definedName>
    <definedName name="UAccti00S" localSheetId="6">#REF!</definedName>
    <definedName name="UAccti00S">#REF!</definedName>
    <definedName name="UAccti00Sgp" localSheetId="6">#REF!</definedName>
    <definedName name="UAccti00Sgp">#REF!</definedName>
    <definedName name="UAccti00Sgu" localSheetId="6">#REF!</definedName>
    <definedName name="UAccti00Sgu">#REF!</definedName>
    <definedName name="UAccti00So">#REF!</definedName>
    <definedName name="UAcctitcitc90">#REF!</definedName>
    <definedName name="UAcctn00" localSheetId="6">'[5]Func Study'!$AB$1522</definedName>
    <definedName name="UAcctn00">[6]FuncStudy!$Y$1214</definedName>
    <definedName name="UAcctn00Sgp" localSheetId="6">#REF!</definedName>
    <definedName name="UAcctn00Sgp">#REF!</definedName>
    <definedName name="UAccto00" localSheetId="6">'[5]Func Study'!$AB$1638</definedName>
    <definedName name="UAccto00">[6]FuncStudy!$Y$1309</definedName>
    <definedName name="UAccto00S" localSheetId="6">#REF!</definedName>
    <definedName name="UAccto00S">#REF!</definedName>
    <definedName name="UAccto00Sgu" localSheetId="6">#REF!</definedName>
    <definedName name="UAccto00Sgu">#REF!</definedName>
    <definedName name="UAcctowc" localSheetId="6">'[5]Func Study'!$AB$2175</definedName>
    <definedName name="UAcctowc">[6]FuncStudy!$Y$1811</definedName>
    <definedName name="UAcctowcdgp" localSheetId="6">#REF!</definedName>
    <definedName name="UAcctowcdgp">#REF!</definedName>
    <definedName name="UAcctowcse" localSheetId="6">#REF!</definedName>
    <definedName name="UAcctowcse">#REF!</definedName>
    <definedName name="UAcctowcsg" localSheetId="6">#REF!</definedName>
    <definedName name="UAcctowcsg">#REF!</definedName>
    <definedName name="UAcctowcsnp">#REF!</definedName>
    <definedName name="UAcctowcso">#REF!</definedName>
    <definedName name="uacctowcssech" localSheetId="6">'[5]Func Study'!$AB$2174</definedName>
    <definedName name="uacctowcssech">[6]FuncStudy!$Y$1810</definedName>
    <definedName name="UAccts00" localSheetId="6">'[5]Func Study'!$AB$1481</definedName>
    <definedName name="UAccts00">[6]FuncStudy!$Y$1182</definedName>
    <definedName name="UAccts00Sgu" localSheetId="6">#REF!</definedName>
    <definedName name="UAccts00Sgu">#REF!</definedName>
    <definedName name="UAcctSchM" localSheetId="6">'[5]Func Study'!$AB$1401</definedName>
    <definedName name="UAcctSchM">[6]FuncStudy!$Y$1121</definedName>
    <definedName name="UAcctsgu" localSheetId="6">#REF!</definedName>
    <definedName name="UAcctsgu">#REF!</definedName>
    <definedName name="UAcctsttax">'[5]Func Study'!$AB$1405</definedName>
    <definedName name="UAcctt00" localSheetId="6">'[5]Func Study'!$AB$1713</definedName>
    <definedName name="UAcctt00">[6]FuncStudy!$Y$1377</definedName>
    <definedName name="UAcctt00Sgu" localSheetId="6">#REF!</definedName>
    <definedName name="UAcctt00Sgu">#REF!</definedName>
    <definedName name="UAcctts0" localSheetId="6">#REF!</definedName>
    <definedName name="UAcctts0">#REF!</definedName>
    <definedName name="UAcctts0Sgu" localSheetId="6">#REF!</definedName>
    <definedName name="UAcctts0Sgu">#REF!</definedName>
    <definedName name="UACT553SGW" localSheetId="6">[7]FuncStudy!$Y$421</definedName>
    <definedName name="UACT553SGW">[6]FuncStudy!$Y$422</definedName>
    <definedName name="uactt154sg" localSheetId="6">#REF!</definedName>
    <definedName name="uactt154sg">#REF!</definedName>
    <definedName name="UNBILREV" localSheetId="6">#REF!</definedName>
    <definedName name="UNBILREV">#REF!</definedName>
    <definedName name="UncollectibleAccounts">[13]Variables!$D$25</definedName>
    <definedName name="USBR" localSheetId="6">#REF!</definedName>
    <definedName name="USBR">#REF!</definedName>
    <definedName name="USCHMA" localSheetId="6">#REF!</definedName>
    <definedName name="USCHMA">#REF!</definedName>
    <definedName name="USCHMAFS" localSheetId="6">'[5]Func Study'!$AB$1302</definedName>
    <definedName name="USCHMAFS">[6]FuncStudy!$Y$1032</definedName>
    <definedName name="USCHMAFSE" localSheetId="6">'[5]Func Study'!$AB$1305</definedName>
    <definedName name="USCHMAFSE">[6]FuncStudy!$Y$1035</definedName>
    <definedName name="USCHMAFSG" localSheetId="6">'[5]Func Study'!$AB$1307</definedName>
    <definedName name="USCHMAFSG">[6]FuncStudy!$Y$1037</definedName>
    <definedName name="USCHMAFSNP" localSheetId="6">'[5]Func Study'!$AB$1303</definedName>
    <definedName name="USCHMAFSNP">[6]FuncStudy!$Y$1033</definedName>
    <definedName name="USCHMAFSO" localSheetId="6">'[5]Func Study'!$AB$1304</definedName>
    <definedName name="USCHMAFSO">[6]FuncStudy!$Y$1034</definedName>
    <definedName name="USCHMAFTROJP" localSheetId="6">'[5]Func Study'!$AB$1306</definedName>
    <definedName name="USCHMAFTROJP">[6]FuncStudy!$Y$1036</definedName>
    <definedName name="USCHMAPBADDEBT" localSheetId="6">'[5]Func Study'!$AB$1316</definedName>
    <definedName name="USCHMAPBADDEBT">[6]FuncStudy!$Y$1046</definedName>
    <definedName name="USCHMAPS" localSheetId="6">'[5]Func Study'!$AB$1311</definedName>
    <definedName name="USCHMAPS">[6]FuncStudy!$Y$1041</definedName>
    <definedName name="USCHMAPSCHMDEXP" localSheetId="6">#REF!</definedName>
    <definedName name="USCHMAPSCHMDEXP">#REF!</definedName>
    <definedName name="USCHMAPSE" localSheetId="6">'[5]Func Study'!$AB$1312</definedName>
    <definedName name="USCHMAPSE">[6]FuncStudy!$Y$1042</definedName>
    <definedName name="USCHMAPSG" localSheetId="6">'[5]Func Study'!$AB$1315</definedName>
    <definedName name="USCHMAPSG">[6]FuncStudy!$Y$1045</definedName>
    <definedName name="USCHMAPSNP" localSheetId="6">'[5]Func Study'!$AB$1313</definedName>
    <definedName name="USCHMAPSNP">[6]FuncStudy!$Y$1043</definedName>
    <definedName name="USCHMAPSO" localSheetId="6">'[5]Func Study'!$AB$1314</definedName>
    <definedName name="USCHMAPSO">[6]FuncStudy!$Y$1044</definedName>
    <definedName name="USCHMATBADDEBT" localSheetId="6">'[5]Func Study'!$AB$1331</definedName>
    <definedName name="USCHMATBADDEBT">[6]FuncStudy!$Y$1061</definedName>
    <definedName name="USCHMATCIAC" localSheetId="6">'[5]Func Study'!$AB$1322</definedName>
    <definedName name="USCHMATCIAC">[6]FuncStudy!$Y$1052</definedName>
    <definedName name="USCHMATGPS" localSheetId="6">'[5]Func Study'!$AB$1328</definedName>
    <definedName name="USCHMATGPS">[6]FuncStudy!$Y$1058</definedName>
    <definedName name="USCHMATS" localSheetId="6">'[5]Func Study'!$AB$1320</definedName>
    <definedName name="USCHMATS">[6]FuncStudy!$Y$1050</definedName>
    <definedName name="USCHMATSCHMDEXP" localSheetId="6">'[5]Func Study'!$AB$1333</definedName>
    <definedName name="USCHMATSCHMDEXP">[6]FuncStudy!$Y$1063</definedName>
    <definedName name="USCHMATSE" localSheetId="6">'[5]Func Study'!$AB$1326</definedName>
    <definedName name="USCHMATSE">[6]FuncStudy!$Y$1056</definedName>
    <definedName name="USCHMATSG" localSheetId="6">'[5]Func Study'!$AB$1325</definedName>
    <definedName name="USCHMATSG">[6]FuncStudy!$Y$1055</definedName>
    <definedName name="USCHMATSG2" localSheetId="6">'[5]Func Study'!$AB$1327</definedName>
    <definedName name="USCHMATSG2">[6]FuncStudy!$Y$1057</definedName>
    <definedName name="USCHMATSGCT" localSheetId="6">'[5]Func Study'!$AB$1321</definedName>
    <definedName name="USCHMATSGCT">[6]FuncStudy!$Y$1051</definedName>
    <definedName name="USCHMATSNP" localSheetId="6">'[5]Func Study'!$AB$1323</definedName>
    <definedName name="USCHMATSNP">[6]FuncStudy!$Y$1053</definedName>
    <definedName name="USCHMATSNPD" localSheetId="6">'[5]Func Study'!$AB$1330</definedName>
    <definedName name="USCHMATSNPD">[6]FuncStudy!$Y$1060</definedName>
    <definedName name="USCHMATSO" localSheetId="6">'[5]Func Study'!$AB$1329</definedName>
    <definedName name="USCHMATSO">[6]FuncStudy!$Y$1059</definedName>
    <definedName name="USCHMATTAXDEPR" localSheetId="6">'[5]Func Study'!$AB$1332</definedName>
    <definedName name="USCHMATTAXDEPR">[6]FuncStudy!$Y$1062</definedName>
    <definedName name="USCHMATTROJD" localSheetId="6">'[5]Func Study'!$AB$1324</definedName>
    <definedName name="USCHMATTROJD">[6]FuncStudy!$Y$1054</definedName>
    <definedName name="USCHMDFDGP" localSheetId="6">'[5]Func Study'!$AB$1340</definedName>
    <definedName name="USCHMDFDGP">[6]FuncStudy!$Y$1070</definedName>
    <definedName name="USCHMDFDGU" localSheetId="6">'[5]Func Study'!$AB$1341</definedName>
    <definedName name="USCHMDFDGU">[6]FuncStudy!$Y$1071</definedName>
    <definedName name="USCHMDFS" localSheetId="6">'[5]Func Study'!$AB$1339</definedName>
    <definedName name="USCHMDFS">[6]FuncStudy!$Y$1069</definedName>
    <definedName name="USCHMDPIBT" localSheetId="6">'[5]Func Study'!$AB$1347</definedName>
    <definedName name="USCHMDPIBT">[6]FuncStudy!$Y$1077</definedName>
    <definedName name="USCHMDPS" localSheetId="6">'[5]Func Study'!$AB$1344</definedName>
    <definedName name="USCHMDPS">[6]FuncStudy!$Y$1074</definedName>
    <definedName name="USCHMDPSE" localSheetId="6">'[5]Func Study'!$AB$1345</definedName>
    <definedName name="USCHMDPSE">[6]FuncStudy!$Y$1075</definedName>
    <definedName name="USCHMDPSG" localSheetId="6">'[5]Func Study'!$AB$1348</definedName>
    <definedName name="USCHMDPSG">[6]FuncStudy!$Y$1078</definedName>
    <definedName name="USCHMDPSNP" localSheetId="6">'[5]Func Study'!$AB$1346</definedName>
    <definedName name="USCHMDPSNP">[6]FuncStudy!$Y$1076</definedName>
    <definedName name="USCHMDPSO" localSheetId="6">'[5]Func Study'!$AB$1349</definedName>
    <definedName name="USCHMDPSO">[6]FuncStudy!$Y$1079</definedName>
    <definedName name="USCHMDTBADDEBT" localSheetId="6">'[5]Func Study'!$AB$1354</definedName>
    <definedName name="USCHMDTBADDEBT">[6]FuncStudy!$Y$1084</definedName>
    <definedName name="USCHMDTCN" localSheetId="6">'[5]Func Study'!$AB$1356</definedName>
    <definedName name="USCHMDTCN">[6]FuncStudy!$Y$1086</definedName>
    <definedName name="USCHMDTDGP" localSheetId="6">'[5]Func Study'!$AB$1358</definedName>
    <definedName name="USCHMDTDGP">[6]FuncStudy!$Y$1088</definedName>
    <definedName name="USCHMDTGPS" localSheetId="6">'[5]Func Study'!$AB$1361</definedName>
    <definedName name="USCHMDTGPS">[6]FuncStudy!$Y$1091</definedName>
    <definedName name="USCHMDTS" localSheetId="6">'[5]Func Study'!$AB$1353</definedName>
    <definedName name="USCHMDTS">[6]FuncStudy!$Y$1083</definedName>
    <definedName name="USCHMDTSE" localSheetId="6">'[5]Func Study'!$AB$1359</definedName>
    <definedName name="USCHMDTSE">[6]FuncStudy!$Y$1089</definedName>
    <definedName name="USCHMDTSG" localSheetId="6">'[5]Func Study'!$AB$1360</definedName>
    <definedName name="USCHMDTSG">[6]FuncStudy!$Y$1090</definedName>
    <definedName name="USCHMDTSNP" localSheetId="6">'[5]Func Study'!$AB$1355</definedName>
    <definedName name="USCHMDTSNP">[6]FuncStudy!$Y$1085</definedName>
    <definedName name="USCHMDTSNPD" localSheetId="6">'[5]Func Study'!$AB$1364</definedName>
    <definedName name="USCHMDTSNPD">[6]FuncStudy!$Y$1094</definedName>
    <definedName name="USCHMDTSO" localSheetId="6">'[5]Func Study'!$AB$1362</definedName>
    <definedName name="USCHMDTSO">[6]FuncStudy!$Y$1092</definedName>
    <definedName name="USCHMDTTAXDEPR" localSheetId="6">'[5]Func Study'!$AB$1363</definedName>
    <definedName name="USCHMDTTAXDEPR">[6]FuncStudy!$Y$1093</definedName>
    <definedName name="USCHMDTTROJD" localSheetId="6">'[5]Func Study'!$AB$1357</definedName>
    <definedName name="USCHMDTTROJD">[6]FuncStudy!$Y$1087</definedName>
    <definedName name="UT_305A_FY_2002" localSheetId="6">#REF!</definedName>
    <definedName name="UT_305A_FY_2002">#REF!</definedName>
    <definedName name="UT_RVN_0302" localSheetId="6">#REF!</definedName>
    <definedName name="UT_RVN_0302">#REF!</definedName>
    <definedName name="UtGrossReceipts">[13]Variables!$D$29</definedName>
    <definedName name="ValidAccount">[9]Variables!$AK$43:$AK$369</definedName>
    <definedName name="VAR" localSheetId="6">[22]Backup!#REF!</definedName>
    <definedName name="VAR">[22]Backup!#REF!</definedName>
    <definedName name="VARIABLE" localSheetId="6">[20]Summary!#REF!</definedName>
    <definedName name="VARIABLE">[20]Summary!#REF!</definedName>
    <definedName name="VOUCHER" localSheetId="6">#REF!</definedName>
    <definedName name="VOUCHER">#REF!</definedName>
    <definedName name="WaRevenueTax">[13]Variables!$D$27</definedName>
    <definedName name="WEATHER" localSheetId="6">#REF!</definedName>
    <definedName name="WEATHER">#REF!</definedName>
    <definedName name="WEATHRNORM" localSheetId="6">#REF!</definedName>
    <definedName name="WEATHRNORM">#REF!</definedName>
    <definedName name="WIDTH" localSheetId="6">#REF!</definedName>
    <definedName name="WIDTH">#REF!</definedName>
    <definedName name="WinterPeak">'[31]Load Data'!$D$9:$H$12,'[31]Load Data'!$D$20:$H$22</definedName>
    <definedName name="WN" localSheetId="6">#REF!</definedName>
    <definedName name="WN">#REF!</definedName>
    <definedName name="WORK1" localSheetId="6">#REF!</definedName>
    <definedName name="WORK1">#REF!</definedName>
    <definedName name="WORK2" localSheetId="6">#REF!</definedName>
    <definedName name="WORK2">#REF!</definedName>
    <definedName name="WORK3">#REF!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'[32]Weather Present'!$K$7</definedName>
    <definedName name="Xfmr_Year1">[12]Variables!$C$20</definedName>
    <definedName name="Xfmr_Year2">[12]Variables!$D$20</definedName>
    <definedName name="XFMR_YR1">[15]Variables!$C$20</definedName>
    <definedName name="XFMR_YR2">[15]Variables!$D$20</definedName>
    <definedName name="y" hidden="1">'[3]DSM Output'!$B$21:$B$23</definedName>
    <definedName name="Year" localSheetId="6">#REF!</definedName>
    <definedName name="Year">#REF!</definedName>
    <definedName name="YearEndFactors">[14]UTCR!$G$22:$U$108</definedName>
    <definedName name="YearEndInput">[14]Inputs!$A$3:$D$1747</definedName>
    <definedName name="YEFactors">[9]Factors!$S$3:$AG$99</definedName>
    <definedName name="z" hidden="1">'[3]DSM Output'!$G$21:$G$23</definedName>
    <definedName name="ZA" localSheetId="6">'[33] annual balance '!#REF!</definedName>
    <definedName name="ZA">'[33] annual balance '!#REF!</definedName>
  </definedNames>
  <calcPr calcId="152511"/>
</workbook>
</file>

<file path=xl/calcChain.xml><?xml version="1.0" encoding="utf-8"?>
<calcChain xmlns="http://schemas.openxmlformats.org/spreadsheetml/2006/main">
  <c r="K23" i="7" l="1"/>
  <c r="I23" i="7"/>
  <c r="K22" i="7"/>
  <c r="I22" i="7"/>
  <c r="K21" i="7"/>
  <c r="I21" i="7"/>
  <c r="K20" i="7"/>
  <c r="I20" i="7"/>
  <c r="K19" i="7"/>
  <c r="I19" i="7"/>
  <c r="K17" i="7"/>
  <c r="I17" i="7"/>
  <c r="K16" i="7"/>
  <c r="I16" i="7"/>
  <c r="K15" i="7"/>
  <c r="I15" i="7"/>
  <c r="I14" i="7"/>
  <c r="K13" i="7"/>
  <c r="I13" i="7"/>
  <c r="K12" i="7"/>
  <c r="I12" i="7"/>
  <c r="K28" i="7" l="1"/>
  <c r="I28" i="7"/>
  <c r="E35" i="6"/>
  <c r="E41" i="5"/>
  <c r="E24" i="6"/>
  <c r="G38" i="6" l="1"/>
  <c r="E27" i="6"/>
  <c r="G31" i="5"/>
  <c r="E17" i="5"/>
  <c r="A8" i="5" l="1"/>
  <c r="A9" i="5" s="1"/>
  <c r="A10" i="5" s="1"/>
  <c r="A11" i="5" s="1"/>
  <c r="A12" i="5" s="1"/>
  <c r="A13" i="5" s="1"/>
  <c r="A14" i="5" s="1"/>
  <c r="A15" i="5" s="1"/>
  <c r="A17" i="5" s="1"/>
  <c r="A18" i="5" s="1"/>
  <c r="A19" i="5" s="1"/>
  <c r="A20" i="5" s="1"/>
  <c r="A21" i="5" s="1"/>
  <c r="A22" i="5" s="1"/>
  <c r="A23" i="5" s="1"/>
  <c r="C21" i="4"/>
  <c r="E15" i="4"/>
  <c r="E11" i="4"/>
  <c r="E10" i="4"/>
  <c r="C21" i="3"/>
  <c r="E15" i="3"/>
  <c r="E11" i="3"/>
  <c r="E10" i="3"/>
  <c r="E15" i="1"/>
  <c r="C21" i="1"/>
  <c r="C29" i="1" s="1"/>
  <c r="E10" i="1"/>
  <c r="E11" i="1"/>
  <c r="C29" i="4" l="1"/>
  <c r="C24" i="4"/>
  <c r="C24" i="3"/>
  <c r="C29" i="3"/>
  <c r="C24" i="1"/>
  <c r="E19" i="6" l="1"/>
  <c r="G19" i="6" s="1"/>
  <c r="E17" i="6"/>
  <c r="G17" i="6" s="1"/>
  <c r="E15" i="6"/>
  <c r="E20" i="6"/>
  <c r="G20" i="6" s="1"/>
  <c r="E16" i="6"/>
  <c r="G16" i="6" s="1"/>
  <c r="E18" i="6" l="1"/>
  <c r="G18" i="6" s="1"/>
  <c r="G15" i="6"/>
  <c r="G21" i="6" s="1"/>
  <c r="E21" i="6"/>
  <c r="E8" i="6"/>
  <c r="G8" i="6" s="1"/>
  <c r="E7" i="6"/>
  <c r="E12" i="6"/>
  <c r="G12" i="6" s="1"/>
  <c r="E11" i="6"/>
  <c r="E13" i="6" l="1"/>
  <c r="G13" i="6" s="1"/>
  <c r="G11" i="6"/>
  <c r="E9" i="6"/>
  <c r="G7" i="6"/>
  <c r="G9" i="6" l="1"/>
  <c r="G23" i="6" s="1"/>
  <c r="G25" i="6" s="1"/>
  <c r="E23" i="6"/>
  <c r="E25" i="6" s="1"/>
  <c r="E31" i="6" s="1"/>
  <c r="E32" i="6" s="1"/>
  <c r="G32" i="6" l="1"/>
  <c r="G33" i="6" s="1"/>
  <c r="E36" i="6"/>
  <c r="G8" i="5" l="1"/>
  <c r="G9" i="5"/>
  <c r="G11" i="5"/>
  <c r="G12" i="5"/>
  <c r="G7" i="5" l="1"/>
  <c r="G10" i="5"/>
  <c r="G13" i="5" l="1"/>
  <c r="G15" i="5" s="1"/>
  <c r="E13" i="5"/>
  <c r="E15" i="5" s="1"/>
  <c r="E21" i="5" s="1"/>
  <c r="E22" i="5" s="1"/>
  <c r="G22" i="5" s="1"/>
  <c r="G23" i="5" l="1"/>
  <c r="E25" i="5" s="1"/>
  <c r="G27" i="5" s="1"/>
</calcChain>
</file>

<file path=xl/sharedStrings.xml><?xml version="1.0" encoding="utf-8"?>
<sst xmlns="http://schemas.openxmlformats.org/spreadsheetml/2006/main" count="773" uniqueCount="346">
  <si>
    <t>Single Phase</t>
  </si>
  <si>
    <t>Customer Charge</t>
  </si>
  <si>
    <t>Minimum Bill</t>
  </si>
  <si>
    <t>Energy Charges</t>
  </si>
  <si>
    <t>Minimum Bill kWh Calculator</t>
  </si>
  <si>
    <t xml:space="preserve">   May - September</t>
  </si>
  <si>
    <t xml:space="preserve">   October - April</t>
  </si>
  <si>
    <t xml:space="preserve">      0 - 400 kWh</t>
  </si>
  <si>
    <t xml:space="preserve">      401 - 600 kWh</t>
  </si>
  <si>
    <t xml:space="preserve">      601 kWh and above</t>
  </si>
  <si>
    <t>kWh</t>
  </si>
  <si>
    <t>Increment above Customer Charge</t>
  </si>
  <si>
    <t>Input Bill Amount</t>
  </si>
  <si>
    <t xml:space="preserve">      401 kWh and above</t>
  </si>
  <si>
    <t>Summary of Minimum Bill Thresholds</t>
  </si>
  <si>
    <t>Minimum Bill Amount</t>
  </si>
  <si>
    <t>Current</t>
  </si>
  <si>
    <t>Company</t>
  </si>
  <si>
    <t>OCS</t>
  </si>
  <si>
    <t>Rocky Mountain Power - State of Utah</t>
  </si>
  <si>
    <t>Calculation of Net Metering Facilities Charge</t>
  </si>
  <si>
    <t>Residential</t>
  </si>
  <si>
    <t xml:space="preserve"> </t>
  </si>
  <si>
    <t>Cost/</t>
  </si>
  <si>
    <t>Line</t>
  </si>
  <si>
    <t>Classified Rev Req</t>
  </si>
  <si>
    <t>COS</t>
  </si>
  <si>
    <t>Customers</t>
  </si>
  <si>
    <t>Distribution - Substation</t>
  </si>
  <si>
    <t>Distribution - Meter</t>
  </si>
  <si>
    <t>Distribution - Service</t>
  </si>
  <si>
    <t>Retail Total</t>
  </si>
  <si>
    <t>Distribution - P&amp;C</t>
  </si>
  <si>
    <t>Distribution - Transformer</t>
  </si>
  <si>
    <t>Total Distribution/Retail Costs</t>
  </si>
  <si>
    <t>Proposed Customer Charge</t>
  </si>
  <si>
    <t>Total Dist./Retail Fixed Cost not recovered in Customer Charge</t>
  </si>
  <si>
    <t>Total kWh</t>
  </si>
  <si>
    <t>Net Metering kWh</t>
  </si>
  <si>
    <t>Total Bills</t>
  </si>
  <si>
    <t>Forecasted Net Metering Bills</t>
  </si>
  <si>
    <t>Average $/kWh for remaining Dist./Retail costs</t>
  </si>
  <si>
    <t>Net Metering Dist/Retail Costs</t>
  </si>
  <si>
    <t>Net Metering Facilities Charge</t>
  </si>
  <si>
    <t>Formula Notes</t>
  </si>
  <si>
    <t>Line 7</t>
  </si>
  <si>
    <t>1+2+3+4+5+6</t>
  </si>
  <si>
    <t>Line 9</t>
  </si>
  <si>
    <t>7-8</t>
  </si>
  <si>
    <t>Line 14</t>
  </si>
  <si>
    <t>9/10</t>
  </si>
  <si>
    <t>Line 15</t>
  </si>
  <si>
    <t>14x11 or 15/13</t>
  </si>
  <si>
    <t>Line 16</t>
  </si>
  <si>
    <t>9-15</t>
  </si>
  <si>
    <t>Average Customers</t>
  </si>
  <si>
    <t>Generation - Energy</t>
  </si>
  <si>
    <t>Generation - Demand</t>
  </si>
  <si>
    <t>Transmission - Demand</t>
  </si>
  <si>
    <t>Transmission - Energy</t>
  </si>
  <si>
    <t>Generation Total</t>
  </si>
  <si>
    <t>Transmission Total</t>
  </si>
  <si>
    <t>Total G+T+D+R Costs</t>
  </si>
  <si>
    <t>Total Costs not recovered in the Customer Charge</t>
  </si>
  <si>
    <t>Average $/kWh for remaining Total costs</t>
  </si>
  <si>
    <t>Net Metering Total Costs</t>
  </si>
  <si>
    <t>Net Metering Facilities Charge - Total</t>
  </si>
  <si>
    <t>Net Metering kW</t>
  </si>
  <si>
    <t>Monthly Net Metering cost/kW</t>
  </si>
  <si>
    <t>OCS is subject to change depending on changing energy rates based on the RR.</t>
  </si>
  <si>
    <t>The current assumption is that the first block rates remain at the same rate.</t>
  </si>
  <si>
    <t>Net Metering Facilities Charge Revenue</t>
  </si>
  <si>
    <t>Blocking Based on Adjusted Actuals and Forecasted Loads</t>
  </si>
  <si>
    <t>Base Period 12 Months Ending June 2013</t>
  </si>
  <si>
    <t>Forecast Test Period 12 Months Ending June 2015</t>
  </si>
  <si>
    <t xml:space="preserve">Present </t>
  </si>
  <si>
    <t>Forecasted</t>
  </si>
  <si>
    <t>Proposed</t>
  </si>
  <si>
    <t>Adjusted</t>
  </si>
  <si>
    <t>Revenue</t>
  </si>
  <si>
    <t>Actual Units</t>
  </si>
  <si>
    <t>Units</t>
  </si>
  <si>
    <t>Price</t>
  </si>
  <si>
    <t>Dollars</t>
  </si>
  <si>
    <t>Schedule No. 1- Residential Service</t>
  </si>
  <si>
    <t xml:space="preserve">  Total Customer</t>
  </si>
  <si>
    <t xml:space="preserve">  Customer Charge - 1 Phase</t>
  </si>
  <si>
    <t xml:space="preserve">  Customer Charge - 3 Phase</t>
  </si>
  <si>
    <t xml:space="preserve">  Net Metering Facilities Charge</t>
  </si>
  <si>
    <t xml:space="preserve">  First 400 kWh (May-Sept)</t>
  </si>
  <si>
    <t>¢</t>
  </si>
  <si>
    <t xml:space="preserve">  Next 600 kWh (May-Sept)</t>
  </si>
  <si>
    <t xml:space="preserve">  All add'l kWh (May-Sept)</t>
  </si>
  <si>
    <t xml:space="preserve">  All kWh (Oct-Apr)</t>
  </si>
  <si>
    <t xml:space="preserve">      First 400 kWh (Oct-Apr)</t>
  </si>
  <si>
    <t xml:space="preserve">      All add'l kWh (Oct-Apr)</t>
  </si>
  <si>
    <t xml:space="preserve">  Minimum 1 Phase</t>
  </si>
  <si>
    <t xml:space="preserve">  Minimum 3 Phase</t>
  </si>
  <si>
    <t xml:space="preserve">  Minimum Seasonal</t>
  </si>
  <si>
    <t xml:space="preserve">  kWh in Minimum</t>
  </si>
  <si>
    <t xml:space="preserve">      kWh in Minimum - Summer</t>
  </si>
  <si>
    <t xml:space="preserve">      kWh in Minimum - Winter</t>
  </si>
  <si>
    <t xml:space="preserve">  Unbilled</t>
  </si>
  <si>
    <t xml:space="preserve">  Total</t>
  </si>
  <si>
    <t>Schedule No. 3- Residential Service - Low Income Lifeline Program</t>
  </si>
  <si>
    <t>Schedule No. 2 - Residential Service - Optional Time-of-Day</t>
  </si>
  <si>
    <t xml:space="preserve">  On-Peak kWh (May - Sept)</t>
  </si>
  <si>
    <t xml:space="preserve">  Off-Peak kWh (May - Sept)</t>
  </si>
  <si>
    <t>Schedule No. 6 - Composite</t>
  </si>
  <si>
    <t xml:space="preserve">  Customer Charge</t>
  </si>
  <si>
    <t xml:space="preserve">  All kW (May - Sept)</t>
  </si>
  <si>
    <t xml:space="preserve">  All kW (Oct - Apr)</t>
  </si>
  <si>
    <t xml:space="preserve">  Voltage Discount</t>
  </si>
  <si>
    <t xml:space="preserve">  All kWh</t>
  </si>
  <si>
    <t xml:space="preserve">      kWh (May - Sept)</t>
  </si>
  <si>
    <t xml:space="preserve">      kWh (Oct - Apr)</t>
  </si>
  <si>
    <t xml:space="preserve">  Seasonal Service</t>
  </si>
  <si>
    <t>Schedule No. 6B - Demand Time-of-Day Option - Composite</t>
  </si>
  <si>
    <t xml:space="preserve">  All On-peak kW (May - Sept)</t>
  </si>
  <si>
    <t xml:space="preserve">  All On-peak kW (Oct - Apr)</t>
  </si>
  <si>
    <t xml:space="preserve">      kWh (May-Sept)</t>
  </si>
  <si>
    <t xml:space="preserve">      kWh (Oct-Apr)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</si>
  <si>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</si>
  <si>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</si>
  <si>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</si>
  <si>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</si>
  <si>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</si>
  <si>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>Schedule No. 7 - Security Area Lighting - Composite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</si>
  <si>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</si>
  <si>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</si>
  <si>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</si>
  <si>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</si>
  <si>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</si>
  <si>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</si>
  <si>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</si>
  <si>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</si>
  <si>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</si>
  <si>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</si>
  <si>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</si>
  <si>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</si>
  <si>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</si>
  <si>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</si>
  <si>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</si>
  <si>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</si>
  <si>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</si>
  <si>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</si>
  <si>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</si>
  <si>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</si>
  <si>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</si>
  <si>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</si>
  <si>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</si>
  <si>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</si>
  <si>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</si>
  <si>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</si>
  <si>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</si>
  <si>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</si>
  <si>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</si>
  <si>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</si>
  <si>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</si>
  <si>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</si>
  <si>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</si>
  <si>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</si>
  <si>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</si>
  <si>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</si>
  <si>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</si>
  <si>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</si>
  <si>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</si>
  <si>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>Schedule No. 9A - Energy TOD - Composite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</si>
  <si>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</si>
  <si>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</si>
  <si>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</si>
  <si>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</si>
  <si>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</si>
  <si>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</si>
  <si>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</si>
  <si>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</si>
  <si>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</si>
  <si>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</si>
  <si>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</si>
  <si>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Customer Charge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</si>
  <si>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</si>
  <si>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</si>
  <si>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</si>
  <si>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</si>
  <si>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</si>
  <si>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</si>
  <si>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</si>
  <si>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</si>
  <si>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 (HPS)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</si>
  <si>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</si>
  <si>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</si>
  <si>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</si>
  <si>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</si>
  <si>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</si>
  <si>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</si>
  <si>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</si>
  <si>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</si>
  <si>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</si>
  <si>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</si>
  <si>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</si>
  <si>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</si>
  <si>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</si>
  <si>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</si>
  <si>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</si>
  <si>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 (MH)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</si>
  <si>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</si>
  <si>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</si>
  <si>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</si>
  <si>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</si>
  <si>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</si>
  <si>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</si>
  <si>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</si>
  <si>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</si>
  <si>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</si>
  <si>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</si>
  <si>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</si>
  <si>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Mercury Vapor Lamps (No New Service) (MV)</t>
  </si>
  <si>
    <t xml:space="preserve">   4,000 Lumen</t>
  </si>
  <si>
    <t xml:space="preserve">   10,000 Lumen</t>
  </si>
  <si>
    <t xml:space="preserve">   10,000 Lumen @ 90%</t>
  </si>
  <si>
    <t xml:space="preserve">  Incandescent Lamps (No New Service) (INC)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</si>
  <si>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</si>
  <si>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</si>
  <si>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</si>
  <si>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</si>
  <si>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Fluorescent Lamps (No New Service) (FLOUR)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</si>
  <si>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</si>
  <si>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</si>
  <si>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</si>
  <si>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</si>
  <si>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</si>
  <si>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</si>
  <si>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</si>
  <si>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</si>
  <si>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</si>
  <si>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</si>
  <si>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</si>
  <si>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</si>
  <si>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</si>
  <si>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Metal Halide Lamps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</si>
  <si>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</si>
  <si>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</si>
  <si>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</si>
  <si>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</si>
  <si>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</si>
  <si>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</si>
  <si>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Customer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</si>
  <si>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</si>
  <si>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</si>
  <si>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</si>
  <si>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</si>
  <si>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</si>
  <si>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</si>
  <si>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</si>
  <si>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</si>
  <si>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</si>
  <si>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</si>
  <si>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</si>
  <si>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</si>
  <si>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</si>
  <si>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</si>
  <si>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</si>
  <si>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</si>
  <si>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</si>
  <si>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</si>
  <si>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</si>
  <si>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Sodium Vapor Lamps</t>
  </si>
  <si>
    <t xml:space="preserve">   107,000 Lumen </t>
  </si>
  <si>
    <t>kWh Street Lighting</t>
  </si>
  <si>
    <t>Schedule 15.1 - Metered Outdoor Nighttime Lighting - Composite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</si>
  <si>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</si>
  <si>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</si>
  <si>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</si>
  <si>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</si>
  <si>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</si>
  <si>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</si>
  <si>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>Schedule 15.2 - Traffic Signal Systems - Composite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</si>
  <si>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</si>
  <si>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</si>
  <si>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</si>
  <si>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</si>
  <si>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</si>
  <si>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</si>
  <si>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</si>
  <si>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Schedule No. 23 - Composite</t>
  </si>
  <si>
    <t xml:space="preserve">  kW over 15 (May - Sept)</t>
  </si>
  <si>
    <t xml:space="preserve">  kW over 15 (Oct - Apr)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</si>
  <si>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</si>
  <si>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</si>
  <si>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</si>
  <si>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</si>
  <si>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>Schedule No.31 - Composite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</si>
  <si>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</si>
  <si>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</si>
  <si>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</si>
  <si>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</si>
  <si>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</si>
  <si>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     May - Sept</t>
  </si>
  <si>
    <t xml:space="preserve">              Oct - Apr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</si>
  <si>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</si>
  <si>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</si>
  <si>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</si>
  <si>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</si>
  <si>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</si>
  <si>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</si>
  <si>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</si>
  <si>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</si>
  <si>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>Contract 1</t>
  </si>
  <si>
    <t xml:space="preserve">  kW High Load Hours</t>
  </si>
  <si>
    <t xml:space="preserve">  kWh High Load Hours</t>
  </si>
  <si>
    <t xml:space="preserve">  kWh Low Load Hours</t>
  </si>
  <si>
    <t>Contract 2</t>
  </si>
  <si>
    <t xml:space="preserve">  Interruptible kWh</t>
  </si>
  <si>
    <t>Contract 3</t>
  </si>
  <si>
    <t xml:space="preserve">  Facilities Charge per kW - Back-Up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</si>
  <si>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</si>
  <si>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</si>
  <si>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</si>
  <si>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</si>
  <si>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</si>
  <si>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</si>
  <si>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</si>
  <si>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</si>
  <si>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</si>
  <si>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</si>
  <si>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Lighting Contract - Post Top Lighting - Composite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</si>
  <si>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</si>
  <si>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</si>
  <si>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</si>
  <si>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</si>
  <si>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</si>
  <si>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</si>
  <si>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</si>
  <si>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</si>
  <si>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</si>
  <si>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</si>
  <si>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</si>
  <si>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</si>
  <si>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Net Metering kW (OCS 24.2)</t>
  </si>
  <si>
    <t>Line 17</t>
  </si>
  <si>
    <t>16x13</t>
  </si>
  <si>
    <t>Line 19</t>
  </si>
  <si>
    <t>OCS Proposed Residential NM Facilities Charge</t>
  </si>
  <si>
    <t>Calculation of $1.54 /kW Facilities</t>
  </si>
  <si>
    <t>Exhibit OCS 5.1R (Gimble)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</si>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</sst>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0"/>
    <numFmt numFmtId="165" formatCode="&quot;$&quot;#,##0.00"/>
    <numFmt numFmtId="166" formatCode="_(* #,##0_);_(* \(#,##0\);_(* &quot;-&quot;??_);_(@_)"/>
    <numFmt numFmtId="167" formatCode="#,##0.000000_);\(#,##0.000000\)"/>
    <numFmt numFmtId="168" formatCode="&quot;$&quot;###0;[Red]\(&quot;$&quot;###0\)"/>
    <numFmt numFmtId="169" formatCode="0.0"/>
    <numFmt numFmtId="170" formatCode="General_)"/>
    <numFmt numFmtId="171" formatCode="mmm\ dd\,\ yyyy"/>
    <numFmt numFmtId="172" formatCode="_(* #,##0.00000_);_(* \(#,##0.00000\);_(* &quot;-&quot;?????_);_(@_)"/>
    <numFmt numFmtId="173" formatCode="#,##0.000_);\(#,##0.000\)"/>
    <numFmt numFmtId="174" formatCode="0.0000_);[Red]\(0.0000\)"/>
    <numFmt numFmtId="175" formatCode="0.0000_)"/>
    <numFmt numFmtId="176" formatCode="#,##0.00000_);\(#,##0.00000\)"/>
    <numFmt numFmtId="177" formatCode="#,##0.0000_);\(#,##0.0000\)"/>
    <numFmt numFmtId="178" formatCode="#,##0.0000"/>
    <numFmt numFmtId="179" formatCode="0.0000"/>
    <numFmt numFmtId="180" formatCode="&quot;$&quot;#,##0"/>
    <numFmt numFmtId="181" formatCode="_(* #,##0.0000_);_(* \(#,##0.0000\);_(* &quot;-&quot;??_);_(@_)"/>
    <numFmt numFmtId="182" formatCode="#,##0.0_);\(#,##0.0\)"/>
    <numFmt numFmtId="183" formatCode="&quot;$&quot;#,##0.0000_);\(&quot;$&quot;#,##0.0000\)"/>
    <numFmt numFmtId="184" formatCode="&quot;$&quot;#,##0.000_);\(&quot;$&quot;#,##0.000\)"/>
  </numFmts>
  <fonts count="47">
    <font>
      <sz val="10"/>
      <color theme="1"/>
      <name val="Arial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SWISS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Swiss"/>
      <family val="2"/>
    </font>
    <font>
      <sz val="8"/>
      <name val="Helv"/>
    </font>
    <font>
      <sz val="7"/>
      <name val="Arial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2"/>
      <name val="Arial MT"/>
    </font>
    <font>
      <sz val="12"/>
      <name val="TimesNewRomanPS"/>
    </font>
    <font>
      <sz val="10"/>
      <name val="Courier"/>
      <family val="3"/>
    </font>
    <font>
      <sz val="11"/>
      <color indexed="8"/>
      <name val="Century Schoolbook"/>
      <family val="2"/>
    </font>
    <font>
      <b/>
      <sz val="12"/>
      <name val="Arial"/>
      <family val="2"/>
    </font>
    <font>
      <sz val="10"/>
      <color theme="1"/>
      <name val="Times New Roman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</borders>
  <cellStyleXfs count="223">
    <xf numFmtId="0" fontId="0" fillId="0" borderId="0"/>
    <xf numFmtId="0" fontId="1" fillId="0" borderId="0"/>
    <xf numFmtId="41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1" fillId="0" borderId="0" applyFont="0" applyFill="0" applyBorder="0" applyProtection="0">
      <alignment horizontal="right"/>
    </xf>
    <xf numFmtId="0" fontId="12" fillId="0" borderId="0" applyFont="0" applyFill="0" applyBorder="0" applyAlignment="0" applyProtection="0">
      <alignment horizontal="left"/>
    </xf>
    <xf numFmtId="169" fontId="13" fillId="0" borderId="0" applyNumberFormat="0" applyFill="0" applyBorder="0" applyAlignment="0" applyProtection="0"/>
    <xf numFmtId="166" fontId="14" fillId="0" borderId="0" applyFont="0" applyAlignment="0" applyProtection="0"/>
    <xf numFmtId="0" fontId="15" fillId="0" borderId="4" applyNumberFormat="0" applyBorder="0" applyAlignment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6" fillId="0" borderId="0"/>
    <xf numFmtId="0" fontId="1" fillId="0" borderId="0"/>
    <xf numFmtId="0" fontId="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8" fillId="0" borderId="0"/>
    <xf numFmtId="170" fontId="19" fillId="0" borderId="0"/>
    <xf numFmtId="0" fontId="9" fillId="0" borderId="0"/>
    <xf numFmtId="0" fontId="7" fillId="0" borderId="0">
      <alignment wrapText="1"/>
    </xf>
    <xf numFmtId="0" fontId="8" fillId="0" borderId="0"/>
    <xf numFmtId="0" fontId="1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16" fillId="0" borderId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12" fontId="21" fillId="16" borderId="5">
      <alignment horizontal="left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23" fillId="17" borderId="6" applyNumberFormat="0" applyProtection="0">
      <alignment vertical="center"/>
    </xf>
    <xf numFmtId="4" fontId="24" fillId="18" borderId="6" applyNumberFormat="0" applyProtection="0">
      <alignment vertical="center"/>
    </xf>
    <xf numFmtId="4" fontId="23" fillId="18" borderId="6" applyNumberFormat="0" applyProtection="0">
      <alignment vertical="center"/>
    </xf>
    <xf numFmtId="0" fontId="23" fillId="18" borderId="6" applyNumberFormat="0" applyProtection="0">
      <alignment horizontal="left" vertical="top" indent="1"/>
    </xf>
    <xf numFmtId="4" fontId="23" fillId="19" borderId="0" applyNumberFormat="0" applyProtection="0">
      <alignment horizontal="left" vertical="center" indent="1"/>
    </xf>
    <xf numFmtId="4" fontId="23" fillId="19" borderId="6" applyNumberFormat="0" applyProtection="0"/>
    <xf numFmtId="4" fontId="25" fillId="20" borderId="6" applyNumberFormat="0" applyProtection="0">
      <alignment horizontal="right" vertical="center"/>
    </xf>
    <xf numFmtId="4" fontId="25" fillId="21" borderId="6" applyNumberFormat="0" applyProtection="0">
      <alignment horizontal="right" vertical="center"/>
    </xf>
    <xf numFmtId="4" fontId="25" fillId="22" borderId="6" applyNumberFormat="0" applyProtection="0">
      <alignment horizontal="right" vertical="center"/>
    </xf>
    <xf numFmtId="4" fontId="25" fillId="23" borderId="6" applyNumberFormat="0" applyProtection="0">
      <alignment horizontal="right" vertical="center"/>
    </xf>
    <xf numFmtId="4" fontId="25" fillId="24" borderId="6" applyNumberFormat="0" applyProtection="0">
      <alignment horizontal="right" vertical="center"/>
    </xf>
    <xf numFmtId="4" fontId="25" fillId="25" borderId="6" applyNumberFormat="0" applyProtection="0">
      <alignment horizontal="right" vertical="center"/>
    </xf>
    <xf numFmtId="4" fontId="25" fillId="26" borderId="6" applyNumberFormat="0" applyProtection="0">
      <alignment horizontal="right" vertical="center"/>
    </xf>
    <xf numFmtId="4" fontId="25" fillId="27" borderId="6" applyNumberFormat="0" applyProtection="0">
      <alignment horizontal="right" vertical="center"/>
    </xf>
    <xf numFmtId="4" fontId="25" fillId="28" borderId="6" applyNumberFormat="0" applyProtection="0">
      <alignment horizontal="right" vertical="center"/>
    </xf>
    <xf numFmtId="4" fontId="23" fillId="29" borderId="7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6" fillId="31" borderId="0" applyNumberFormat="0" applyProtection="0">
      <alignment horizontal="left" vertical="center" indent="1"/>
    </xf>
    <xf numFmtId="4" fontId="25" fillId="32" borderId="6" applyNumberFormat="0" applyProtection="0">
      <alignment horizontal="right" vertical="center"/>
    </xf>
    <xf numFmtId="4" fontId="27" fillId="0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0" fontId="7" fillId="31" borderId="6" applyNumberFormat="0" applyProtection="0">
      <alignment horizontal="left" vertical="center" indent="1"/>
    </xf>
    <xf numFmtId="0" fontId="7" fillId="31" borderId="6" applyNumberFormat="0" applyProtection="0">
      <alignment horizontal="left" vertical="top" indent="1"/>
    </xf>
    <xf numFmtId="0" fontId="7" fillId="19" borderId="6" applyNumberFormat="0" applyProtection="0">
      <alignment horizontal="left" vertical="center" indent="1"/>
    </xf>
    <xf numFmtId="0" fontId="7" fillId="19" borderId="6" applyNumberFormat="0" applyProtection="0">
      <alignment horizontal="left" vertical="top" indent="1"/>
    </xf>
    <xf numFmtId="0" fontId="7" fillId="33" borderId="6" applyNumberFormat="0" applyProtection="0">
      <alignment horizontal="left" vertical="center" indent="1"/>
    </xf>
    <xf numFmtId="0" fontId="7" fillId="33" borderId="6" applyNumberFormat="0" applyProtection="0">
      <alignment horizontal="left" vertical="top" indent="1"/>
    </xf>
    <xf numFmtId="0" fontId="7" fillId="34" borderId="6" applyNumberFormat="0" applyProtection="0">
      <alignment horizontal="left" vertical="center" indent="1"/>
    </xf>
    <xf numFmtId="0" fontId="7" fillId="34" borderId="6" applyNumberFormat="0" applyProtection="0">
      <alignment horizontal="left" vertical="top" indent="1"/>
    </xf>
    <xf numFmtId="4" fontId="25" fillId="35" borderId="6" applyNumberFormat="0" applyProtection="0">
      <alignment vertical="center"/>
    </xf>
    <xf numFmtId="4" fontId="29" fillId="35" borderId="6" applyNumberFormat="0" applyProtection="0">
      <alignment vertical="center"/>
    </xf>
    <xf numFmtId="4" fontId="25" fillId="35" borderId="6" applyNumberFormat="0" applyProtection="0">
      <alignment horizontal="left" vertical="center" indent="1"/>
    </xf>
    <xf numFmtId="0" fontId="25" fillId="35" borderId="6" applyNumberFormat="0" applyProtection="0">
      <alignment horizontal="left" vertical="top" indent="1"/>
    </xf>
    <xf numFmtId="4" fontId="25" fillId="36" borderId="8" applyNumberFormat="0" applyProtection="0">
      <alignment horizontal="right" vertical="center"/>
    </xf>
    <xf numFmtId="4" fontId="29" fillId="30" borderId="6" applyNumberFormat="0" applyProtection="0">
      <alignment horizontal="right" vertical="center"/>
    </xf>
    <xf numFmtId="4" fontId="25" fillId="36" borderId="6" applyNumberFormat="0" applyProtection="0">
      <alignment horizontal="left" vertical="center" indent="1"/>
    </xf>
    <xf numFmtId="0" fontId="25" fillId="19" borderId="6" applyNumberFormat="0" applyProtection="0">
      <alignment horizontal="center" vertical="top"/>
    </xf>
    <xf numFmtId="4" fontId="30" fillId="0" borderId="0" applyNumberFormat="0" applyProtection="0">
      <alignment horizontal="left" vertical="center"/>
    </xf>
    <xf numFmtId="4" fontId="31" fillId="37" borderId="0" applyNumberFormat="0" applyProtection="0">
      <alignment horizontal="left"/>
    </xf>
    <xf numFmtId="4" fontId="32" fillId="30" borderId="6" applyNumberFormat="0" applyProtection="0">
      <alignment horizontal="right" vertical="center"/>
    </xf>
    <xf numFmtId="171" fontId="7" fillId="0" borderId="0" applyFill="0" applyBorder="0" applyAlignment="0" applyProtection="0">
      <alignment wrapText="1"/>
    </xf>
    <xf numFmtId="0" fontId="33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170" fontId="34" fillId="0" borderId="0">
      <alignment horizontal="left"/>
    </xf>
    <xf numFmtId="37" fontId="15" fillId="18" borderId="0" applyNumberFormat="0" applyBorder="0" applyAlignment="0" applyProtection="0"/>
    <xf numFmtId="37" fontId="15" fillId="0" borderId="0"/>
    <xf numFmtId="3" fontId="35" fillId="38" borderId="9" applyProtection="0"/>
    <xf numFmtId="44" fontId="36" fillId="0" borderId="0" applyFont="0" applyFill="0" applyBorder="0" applyAlignment="0" applyProtection="0"/>
    <xf numFmtId="170" fontId="1" fillId="0" borderId="0"/>
  </cellStyleXfs>
  <cellXfs count="197">
    <xf numFmtId="0" fontId="0" fillId="0" borderId="0" xfId="0"/>
    <xf numFmtId="7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0" xfId="0" applyFill="1"/>
    <xf numFmtId="165" fontId="0" fillId="2" borderId="0" xfId="0" applyNumberFormat="1" applyFill="1"/>
    <xf numFmtId="0" fontId="0" fillId="0" borderId="0" xfId="0" applyFill="1"/>
    <xf numFmtId="165" fontId="0" fillId="0" borderId="0" xfId="0" applyNumberFormat="1" applyFill="1"/>
    <xf numFmtId="3" fontId="2" fillId="0" borderId="0" xfId="1" applyNumberFormat="1" applyFont="1" applyAlignment="1">
      <alignment horizontal="centerContinuous"/>
    </xf>
    <xf numFmtId="3" fontId="3" fillId="0" borderId="0" xfId="1" applyNumberFormat="1" applyFont="1" applyAlignment="1">
      <alignment horizontal="centerContinuous"/>
    </xf>
    <xf numFmtId="41" fontId="1" fillId="0" borderId="0" xfId="2" applyFont="1" applyFill="1" applyAlignment="1">
      <alignment horizontal="centerContinuous"/>
    </xf>
    <xf numFmtId="41" fontId="1" fillId="0" borderId="0" xfId="2" applyFont="1" applyFill="1" applyAlignment="1">
      <alignment horizontal="center"/>
    </xf>
    <xf numFmtId="41" fontId="1" fillId="0" borderId="0" xfId="2" applyFont="1"/>
    <xf numFmtId="41" fontId="5" fillId="0" borderId="0" xfId="2" applyFont="1" applyFill="1" applyAlignment="1">
      <alignment horizontal="center"/>
    </xf>
    <xf numFmtId="41" fontId="5" fillId="0" borderId="0" xfId="2" applyFont="1" applyFill="1" applyBorder="1"/>
    <xf numFmtId="1" fontId="5" fillId="0" borderId="0" xfId="2" applyNumberFormat="1" applyFont="1" applyFill="1" applyBorder="1"/>
    <xf numFmtId="1" fontId="5" fillId="0" borderId="0" xfId="2" applyNumberFormat="1" applyFont="1" applyFill="1" applyBorder="1" applyAlignment="1">
      <alignment horizontal="center"/>
    </xf>
    <xf numFmtId="37" fontId="5" fillId="0" borderId="0" xfId="2" applyNumberFormat="1" applyFont="1" applyFill="1" applyBorder="1" applyAlignment="1" applyProtection="1">
      <alignment horizontal="center"/>
    </xf>
    <xf numFmtId="1" fontId="6" fillId="0" borderId="0" xfId="2" applyNumberFormat="1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/>
    </xf>
    <xf numFmtId="37" fontId="5" fillId="0" borderId="2" xfId="2" applyNumberFormat="1" applyFont="1" applyFill="1" applyBorder="1" applyAlignment="1" applyProtection="1">
      <alignment horizontal="center"/>
    </xf>
    <xf numFmtId="1" fontId="1" fillId="0" borderId="0" xfId="2" applyNumberFormat="1" applyFont="1" applyFill="1" applyBorder="1"/>
    <xf numFmtId="1" fontId="1" fillId="0" borderId="0" xfId="2" applyNumberFormat="1" applyFont="1" applyFill="1" applyBorder="1" applyAlignment="1">
      <alignment horizontal="center"/>
    </xf>
    <xf numFmtId="5" fontId="1" fillId="0" borderId="0" xfId="3" applyNumberFormat="1" applyFont="1" applyFill="1" applyBorder="1"/>
    <xf numFmtId="7" fontId="1" fillId="0" borderId="0" xfId="3" applyNumberFormat="1" applyFont="1" applyFill="1" applyBorder="1"/>
    <xf numFmtId="1" fontId="1" fillId="0" borderId="2" xfId="2" applyNumberFormat="1" applyFont="1" applyFill="1" applyBorder="1"/>
    <xf numFmtId="5" fontId="1" fillId="0" borderId="2" xfId="3" applyNumberFormat="1" applyFont="1" applyFill="1" applyBorder="1"/>
    <xf numFmtId="7" fontId="1" fillId="0" borderId="2" xfId="3" applyNumberFormat="1" applyFont="1" applyFill="1" applyBorder="1"/>
    <xf numFmtId="37" fontId="1" fillId="0" borderId="0" xfId="4" applyNumberFormat="1" applyFont="1" applyFill="1" applyBorder="1"/>
    <xf numFmtId="7" fontId="1" fillId="0" borderId="0" xfId="4" applyNumberFormat="1" applyFont="1" applyFill="1" applyBorder="1"/>
    <xf numFmtId="1" fontId="1" fillId="0" borderId="0" xfId="4" applyNumberFormat="1" applyFont="1" applyFill="1" applyBorder="1"/>
    <xf numFmtId="41" fontId="1" fillId="0" borderId="0" xfId="4" applyNumberFormat="1" applyFont="1" applyFill="1" applyBorder="1"/>
    <xf numFmtId="166" fontId="1" fillId="0" borderId="0" xfId="4" applyNumberFormat="1" applyFont="1" applyFill="1" applyBorder="1"/>
    <xf numFmtId="166" fontId="1" fillId="0" borderId="0" xfId="3" applyNumberFormat="1" applyFont="1" applyFill="1" applyBorder="1"/>
    <xf numFmtId="167" fontId="1" fillId="0" borderId="0" xfId="3" applyNumberFormat="1" applyFont="1" applyFill="1" applyBorder="1"/>
    <xf numFmtId="1" fontId="1" fillId="0" borderId="3" xfId="2" applyNumberFormat="1" applyFont="1" applyFill="1" applyBorder="1" applyAlignment="1">
      <alignment horizontal="center"/>
    </xf>
    <xf numFmtId="1" fontId="5" fillId="0" borderId="3" xfId="2" applyNumberFormat="1" applyFont="1" applyFill="1" applyBorder="1"/>
    <xf numFmtId="5" fontId="5" fillId="0" borderId="3" xfId="3" applyNumberFormat="1" applyFont="1" applyFill="1" applyBorder="1"/>
    <xf numFmtId="7" fontId="5" fillId="0" borderId="3" xfId="3" applyNumberFormat="1" applyFont="1" applyFill="1" applyBorder="1"/>
    <xf numFmtId="1" fontId="1" fillId="0" borderId="0" xfId="2" quotePrefix="1" applyNumberFormat="1" applyFont="1" applyFill="1" applyBorder="1"/>
    <xf numFmtId="5" fontId="1" fillId="0" borderId="0" xfId="2" applyNumberFormat="1" applyFont="1"/>
    <xf numFmtId="167" fontId="1" fillId="0" borderId="0" xfId="2" applyNumberFormat="1" applyFont="1"/>
    <xf numFmtId="39" fontId="1" fillId="0" borderId="0" xfId="2" applyNumberFormat="1" applyFont="1"/>
    <xf numFmtId="7" fontId="1" fillId="0" borderId="0" xfId="2" applyNumberFormat="1" applyFont="1"/>
    <xf numFmtId="3" fontId="37" fillId="0" borderId="0" xfId="1" applyNumberFormat="1" applyFont="1" applyAlignment="1">
      <alignment horizontal="centerContinuous"/>
    </xf>
    <xf numFmtId="3" fontId="38" fillId="0" borderId="0" xfId="1" applyNumberFormat="1" applyFont="1" applyAlignment="1">
      <alignment horizontal="centerContinuous"/>
    </xf>
    <xf numFmtId="41" fontId="39" fillId="0" borderId="0" xfId="2" applyFont="1" applyFill="1" applyAlignment="1">
      <alignment horizontal="centerContinuous"/>
    </xf>
    <xf numFmtId="41" fontId="39" fillId="0" borderId="0" xfId="2" applyFont="1" applyFill="1" applyAlignment="1">
      <alignment horizontal="center"/>
    </xf>
    <xf numFmtId="41" fontId="39" fillId="0" borderId="0" xfId="2" applyFont="1"/>
    <xf numFmtId="41" fontId="40" fillId="0" borderId="0" xfId="2" applyFont="1" applyFill="1" applyAlignment="1">
      <alignment horizontal="center"/>
    </xf>
    <xf numFmtId="41" fontId="40" fillId="0" borderId="0" xfId="2" applyFont="1" applyFill="1" applyBorder="1"/>
    <xf numFmtId="1" fontId="40" fillId="0" borderId="0" xfId="2" applyNumberFormat="1" applyFont="1" applyFill="1" applyBorder="1"/>
    <xf numFmtId="1" fontId="40" fillId="0" borderId="0" xfId="2" applyNumberFormat="1" applyFont="1" applyFill="1" applyBorder="1" applyAlignment="1">
      <alignment horizontal="center"/>
    </xf>
    <xf numFmtId="37" fontId="40" fillId="0" borderId="0" xfId="2" applyNumberFormat="1" applyFont="1" applyFill="1" applyBorder="1" applyAlignment="1" applyProtection="1">
      <alignment horizontal="center"/>
    </xf>
    <xf numFmtId="1" fontId="41" fillId="0" borderId="0" xfId="2" applyNumberFormat="1" applyFont="1" applyFill="1" applyBorder="1" applyAlignment="1">
      <alignment horizontal="center"/>
    </xf>
    <xf numFmtId="1" fontId="40" fillId="0" borderId="2" xfId="2" applyNumberFormat="1" applyFont="1" applyFill="1" applyBorder="1" applyAlignment="1">
      <alignment horizontal="center"/>
    </xf>
    <xf numFmtId="37" fontId="40" fillId="0" borderId="2" xfId="2" applyNumberFormat="1" applyFont="1" applyFill="1" applyBorder="1" applyAlignment="1" applyProtection="1">
      <alignment horizontal="center"/>
    </xf>
    <xf numFmtId="1" fontId="39" fillId="0" borderId="0" xfId="2" applyNumberFormat="1" applyFont="1" applyFill="1" applyBorder="1"/>
    <xf numFmtId="1" fontId="39" fillId="0" borderId="0" xfId="2" applyNumberFormat="1" applyFont="1" applyFill="1" applyBorder="1" applyAlignment="1">
      <alignment horizontal="center"/>
    </xf>
    <xf numFmtId="5" fontId="39" fillId="0" borderId="0" xfId="3" applyNumberFormat="1" applyFont="1" applyFill="1" applyBorder="1"/>
    <xf numFmtId="7" fontId="39" fillId="0" borderId="0" xfId="3" applyNumberFormat="1" applyFont="1" applyFill="1" applyBorder="1"/>
    <xf numFmtId="1" fontId="39" fillId="0" borderId="2" xfId="2" applyNumberFormat="1" applyFont="1" applyFill="1" applyBorder="1"/>
    <xf numFmtId="5" fontId="39" fillId="0" borderId="2" xfId="3" applyNumberFormat="1" applyFont="1" applyFill="1" applyBorder="1"/>
    <xf numFmtId="7" fontId="39" fillId="0" borderId="2" xfId="3" applyNumberFormat="1" applyFont="1" applyFill="1" applyBorder="1"/>
    <xf numFmtId="37" fontId="39" fillId="0" borderId="0" xfId="4" applyNumberFormat="1" applyFont="1" applyFill="1" applyBorder="1"/>
    <xf numFmtId="7" fontId="39" fillId="0" borderId="0" xfId="4" applyNumberFormat="1" applyFont="1" applyFill="1" applyBorder="1"/>
    <xf numFmtId="1" fontId="39" fillId="0" borderId="0" xfId="4" applyNumberFormat="1" applyFont="1" applyFill="1" applyBorder="1"/>
    <xf numFmtId="41" fontId="39" fillId="0" borderId="0" xfId="4" applyNumberFormat="1" applyFont="1" applyFill="1" applyBorder="1"/>
    <xf numFmtId="166" fontId="39" fillId="0" borderId="0" xfId="4" applyNumberFormat="1" applyFont="1" applyFill="1" applyBorder="1"/>
    <xf numFmtId="166" fontId="39" fillId="0" borderId="0" xfId="3" applyNumberFormat="1" applyFont="1" applyFill="1" applyBorder="1"/>
    <xf numFmtId="167" fontId="39" fillId="0" borderId="0" xfId="3" applyNumberFormat="1" applyFont="1" applyFill="1" applyBorder="1"/>
    <xf numFmtId="167" fontId="39" fillId="0" borderId="0" xfId="2" applyNumberFormat="1" applyFont="1"/>
    <xf numFmtId="1" fontId="40" fillId="0" borderId="3" xfId="2" applyNumberFormat="1" applyFont="1" applyFill="1" applyBorder="1"/>
    <xf numFmtId="1" fontId="39" fillId="0" borderId="0" xfId="2" quotePrefix="1" applyNumberFormat="1" applyFont="1" applyFill="1" applyBorder="1"/>
    <xf numFmtId="1" fontId="39" fillId="0" borderId="0" xfId="2" applyNumberFormat="1" applyFont="1" applyFill="1" applyBorder="1" applyAlignment="1">
      <alignment horizontal="left"/>
    </xf>
    <xf numFmtId="5" fontId="40" fillId="0" borderId="0" xfId="221" applyNumberFormat="1" applyFont="1" applyFill="1" applyBorder="1" applyAlignment="1" applyProtection="1">
      <alignment horizontal="right"/>
    </xf>
    <xf numFmtId="1" fontId="39" fillId="0" borderId="2" xfId="2" applyNumberFormat="1" applyFont="1" applyFill="1" applyBorder="1" applyAlignment="1">
      <alignment horizontal="left"/>
    </xf>
    <xf numFmtId="5" fontId="39" fillId="0" borderId="0" xfId="221" applyNumberFormat="1" applyFont="1" applyFill="1" applyBorder="1" applyAlignment="1" applyProtection="1">
      <alignment horizontal="right"/>
    </xf>
    <xf numFmtId="5" fontId="39" fillId="0" borderId="2" xfId="221" applyNumberFormat="1" applyFont="1" applyFill="1" applyBorder="1" applyAlignment="1" applyProtection="1">
      <alignment horizontal="right"/>
    </xf>
    <xf numFmtId="172" fontId="39" fillId="0" borderId="0" xfId="2" applyNumberFormat="1" applyFont="1"/>
    <xf numFmtId="7" fontId="39" fillId="0" borderId="0" xfId="221" applyNumberFormat="1" applyFont="1" applyFill="1" applyBorder="1" applyAlignment="1" applyProtection="1">
      <alignment horizontal="right"/>
    </xf>
    <xf numFmtId="7" fontId="39" fillId="0" borderId="2" xfId="221" applyNumberFormat="1" applyFont="1" applyFill="1" applyBorder="1" applyAlignment="1" applyProtection="1">
      <alignment horizontal="right"/>
    </xf>
    <xf numFmtId="7" fontId="39" fillId="0" borderId="3" xfId="3" applyNumberFormat="1" applyFont="1" applyFill="1" applyBorder="1"/>
    <xf numFmtId="1" fontId="39" fillId="0" borderId="10" xfId="2" applyNumberFormat="1" applyFont="1" applyFill="1" applyBorder="1"/>
    <xf numFmtId="5" fontId="39" fillId="0" borderId="10" xfId="3" applyNumberFormat="1" applyFont="1" applyFill="1" applyBorder="1"/>
    <xf numFmtId="7" fontId="39" fillId="0" borderId="10" xfId="3" applyNumberFormat="1" applyFont="1" applyFill="1" applyBorder="1"/>
    <xf numFmtId="5" fontId="5" fillId="0" borderId="0" xfId="3" applyNumberFormat="1" applyFont="1" applyFill="1" applyBorder="1"/>
    <xf numFmtId="7" fontId="5" fillId="0" borderId="0" xfId="3" applyNumberFormat="1" applyFont="1" applyFill="1" applyBorder="1"/>
    <xf numFmtId="37" fontId="39" fillId="0" borderId="0" xfId="3" applyNumberFormat="1" applyFont="1" applyFill="1" applyBorder="1"/>
    <xf numFmtId="2" fontId="0" fillId="0" borderId="0" xfId="0" applyNumberFormat="1"/>
    <xf numFmtId="3" fontId="42" fillId="0" borderId="0" xfId="81" applyNumberFormat="1" applyFont="1" applyAlignment="1">
      <alignment horizontal="centerContinuous"/>
    </xf>
    <xf numFmtId="170" fontId="42" fillId="0" borderId="0" xfId="222" applyFont="1" applyFill="1" applyAlignment="1">
      <alignment horizontal="centerContinuous"/>
    </xf>
    <xf numFmtId="170" fontId="42" fillId="0" borderId="0" xfId="222" applyFont="1" applyFill="1" applyBorder="1" applyAlignment="1">
      <alignment horizontal="centerContinuous"/>
    </xf>
    <xf numFmtId="170" fontId="43" fillId="0" borderId="0" xfId="222" applyFont="1" applyFill="1" applyAlignment="1">
      <alignment horizontal="centerContinuous"/>
    </xf>
    <xf numFmtId="0" fontId="1" fillId="0" borderId="0" xfId="81"/>
    <xf numFmtId="170" fontId="43" fillId="0" borderId="0" xfId="222" applyFont="1" applyFill="1"/>
    <xf numFmtId="37" fontId="43" fillId="0" borderId="0" xfId="222" applyNumberFormat="1" applyFont="1" applyFill="1" applyProtection="1"/>
    <xf numFmtId="170" fontId="43" fillId="0" borderId="0" xfId="222" applyFont="1" applyFill="1" applyBorder="1"/>
    <xf numFmtId="37" fontId="42" fillId="0" borderId="0" xfId="222" applyNumberFormat="1" applyFont="1" applyFill="1" applyProtection="1"/>
    <xf numFmtId="170" fontId="42" fillId="0" borderId="0" xfId="222" applyFont="1" applyFill="1" applyBorder="1" applyAlignment="1">
      <alignment horizontal="center"/>
    </xf>
    <xf numFmtId="170" fontId="42" fillId="0" borderId="0" xfId="222" applyFont="1" applyFill="1" applyAlignment="1">
      <alignment horizontal="center"/>
    </xf>
    <xf numFmtId="37" fontId="42" fillId="0" borderId="0" xfId="222" applyNumberFormat="1" applyFont="1" applyFill="1" applyAlignment="1" applyProtection="1">
      <alignment horizontal="center"/>
    </xf>
    <xf numFmtId="37" fontId="42" fillId="0" borderId="0" xfId="222" applyNumberFormat="1" applyFont="1" applyFill="1" applyBorder="1" applyAlignment="1" applyProtection="1">
      <alignment horizontal="center"/>
    </xf>
    <xf numFmtId="37" fontId="42" fillId="0" borderId="2" xfId="222" quotePrefix="1" applyNumberFormat="1" applyFont="1" applyFill="1" applyBorder="1" applyAlignment="1" applyProtection="1">
      <alignment horizontal="center"/>
    </xf>
    <xf numFmtId="170" fontId="42" fillId="0" borderId="11" xfId="222" quotePrefix="1" applyFont="1" applyFill="1" applyBorder="1" applyAlignment="1">
      <alignment horizontal="center"/>
    </xf>
    <xf numFmtId="170" fontId="42" fillId="0" borderId="11" xfId="222" applyFont="1" applyFill="1" applyBorder="1" applyAlignment="1">
      <alignment horizontal="center"/>
    </xf>
    <xf numFmtId="170" fontId="42" fillId="0" borderId="0" xfId="222" applyFont="1" applyFill="1" applyAlignment="1">
      <alignment horizontal="left"/>
    </xf>
    <xf numFmtId="173" fontId="43" fillId="0" borderId="0" xfId="222" applyNumberFormat="1" applyFont="1" applyFill="1" applyProtection="1"/>
    <xf numFmtId="170" fontId="43" fillId="0" borderId="0" xfId="222" applyFont="1" applyFill="1" applyAlignment="1">
      <alignment horizontal="left"/>
    </xf>
    <xf numFmtId="37" fontId="43" fillId="0" borderId="0" xfId="222" applyNumberFormat="1" applyFont="1" applyFill="1" applyProtection="1">
      <protection locked="0"/>
    </xf>
    <xf numFmtId="7" fontId="43" fillId="0" borderId="0" xfId="222" applyNumberFormat="1" applyFont="1" applyFill="1" applyProtection="1">
      <protection locked="0"/>
    </xf>
    <xf numFmtId="7" fontId="43" fillId="0" borderId="0" xfId="222" applyNumberFormat="1" applyFont="1" applyFill="1" applyBorder="1" applyProtection="1">
      <protection locked="0"/>
    </xf>
    <xf numFmtId="5" fontId="43" fillId="0" borderId="0" xfId="222" applyNumberFormat="1" applyFont="1" applyFill="1" applyProtection="1"/>
    <xf numFmtId="37" fontId="43" fillId="0" borderId="0" xfId="222" applyNumberFormat="1" applyFont="1" applyFill="1" applyBorder="1" applyProtection="1"/>
    <xf numFmtId="174" fontId="43" fillId="0" borderId="0" xfId="222" applyNumberFormat="1" applyFont="1" applyFill="1" applyProtection="1">
      <protection locked="0"/>
    </xf>
    <xf numFmtId="0" fontId="43" fillId="0" borderId="0" xfId="81" applyFont="1" applyBorder="1"/>
    <xf numFmtId="175" fontId="43" fillId="0" borderId="0" xfId="222" applyNumberFormat="1" applyFont="1" applyFill="1" applyProtection="1">
      <protection locked="0"/>
    </xf>
    <xf numFmtId="170" fontId="44" fillId="0" borderId="0" xfId="222" applyFont="1" applyFill="1" applyAlignment="1">
      <alignment horizontal="left"/>
    </xf>
    <xf numFmtId="170" fontId="44" fillId="0" borderId="0" xfId="222" applyFont="1" applyFill="1"/>
    <xf numFmtId="170" fontId="44" fillId="0" borderId="0" xfId="222" applyFont="1" applyFill="1" applyBorder="1"/>
    <xf numFmtId="0" fontId="44" fillId="0" borderId="0" xfId="81" applyFont="1" applyBorder="1"/>
    <xf numFmtId="5" fontId="44" fillId="0" borderId="0" xfId="222" applyNumberFormat="1" applyFont="1" applyFill="1" applyProtection="1"/>
    <xf numFmtId="7" fontId="43" fillId="0" borderId="0" xfId="222" applyNumberFormat="1" applyFont="1" applyFill="1" applyBorder="1" applyProtection="1"/>
    <xf numFmtId="7" fontId="43" fillId="0" borderId="0" xfId="222" applyNumberFormat="1" applyFont="1" applyFill="1" applyProtection="1"/>
    <xf numFmtId="5" fontId="43" fillId="0" borderId="0" xfId="222" applyNumberFormat="1" applyFont="1" applyFill="1" applyBorder="1" applyProtection="1"/>
    <xf numFmtId="170" fontId="43" fillId="0" borderId="0" xfId="222" applyFont="1" applyFill="1" applyBorder="1" applyAlignment="1">
      <alignment horizontal="left"/>
    </xf>
    <xf numFmtId="37" fontId="43" fillId="0" borderId="11" xfId="222" applyNumberFormat="1" applyFont="1" applyFill="1" applyBorder="1" applyProtection="1"/>
    <xf numFmtId="5" fontId="43" fillId="0" borderId="11" xfId="222" applyNumberFormat="1" applyFont="1" applyFill="1" applyBorder="1" applyProtection="1"/>
    <xf numFmtId="37" fontId="43" fillId="0" borderId="3" xfId="222" applyNumberFormat="1" applyFont="1" applyFill="1" applyBorder="1" applyProtection="1"/>
    <xf numFmtId="170" fontId="43" fillId="0" borderId="3" xfId="222" applyFont="1" applyFill="1" applyBorder="1"/>
    <xf numFmtId="5" fontId="43" fillId="0" borderId="3" xfId="222" applyNumberFormat="1" applyFont="1" applyFill="1" applyBorder="1" applyProtection="1"/>
    <xf numFmtId="176" fontId="43" fillId="0" borderId="0" xfId="222" applyNumberFormat="1" applyFont="1" applyFill="1" applyProtection="1"/>
    <xf numFmtId="175" fontId="44" fillId="0" borderId="0" xfId="222" applyNumberFormat="1" applyFont="1" applyFill="1" applyProtection="1">
      <protection locked="0"/>
    </xf>
    <xf numFmtId="175" fontId="43" fillId="0" borderId="0" xfId="222" applyNumberFormat="1" applyFont="1" applyFill="1" applyBorder="1" applyProtection="1">
      <protection locked="0"/>
    </xf>
    <xf numFmtId="177" fontId="43" fillId="0" borderId="0" xfId="222" applyNumberFormat="1" applyFont="1" applyFill="1" applyProtection="1">
      <protection locked="0"/>
    </xf>
    <xf numFmtId="170" fontId="43" fillId="0" borderId="12" xfId="222" applyFont="1" applyFill="1" applyBorder="1"/>
    <xf numFmtId="5" fontId="43" fillId="0" borderId="12" xfId="222" applyNumberFormat="1" applyFont="1" applyFill="1" applyBorder="1" applyProtection="1"/>
    <xf numFmtId="175" fontId="43" fillId="0" borderId="0" xfId="222" applyNumberFormat="1" applyFont="1" applyFill="1" applyProtection="1"/>
    <xf numFmtId="37" fontId="43" fillId="0" borderId="12" xfId="222" applyNumberFormat="1" applyFont="1" applyFill="1" applyBorder="1" applyProtection="1"/>
    <xf numFmtId="175" fontId="43" fillId="0" borderId="0" xfId="222" applyNumberFormat="1" applyFont="1" applyFill="1" applyBorder="1" applyProtection="1"/>
    <xf numFmtId="37" fontId="43" fillId="0" borderId="2" xfId="222" applyNumberFormat="1" applyFont="1" applyFill="1" applyBorder="1" applyProtection="1">
      <protection locked="0"/>
    </xf>
    <xf numFmtId="170" fontId="43" fillId="0" borderId="2" xfId="222" applyFont="1" applyFill="1" applyBorder="1"/>
    <xf numFmtId="5" fontId="43" fillId="0" borderId="2" xfId="222" applyNumberFormat="1" applyFont="1" applyFill="1" applyBorder="1" applyProtection="1"/>
    <xf numFmtId="37" fontId="43" fillId="0" borderId="3" xfId="222" applyNumberFormat="1" applyFont="1" applyFill="1" applyBorder="1" applyProtection="1">
      <protection locked="0"/>
    </xf>
    <xf numFmtId="178" fontId="43" fillId="0" borderId="0" xfId="222" applyNumberFormat="1" applyFont="1" applyFill="1" applyProtection="1">
      <protection locked="0"/>
    </xf>
    <xf numFmtId="170" fontId="43" fillId="0" borderId="0" xfId="222" applyNumberFormat="1" applyFont="1" applyFill="1" applyProtection="1">
      <protection locked="0"/>
    </xf>
    <xf numFmtId="179" fontId="43" fillId="0" borderId="0" xfId="222" applyNumberFormat="1" applyFont="1" applyFill="1" applyProtection="1">
      <protection locked="0"/>
    </xf>
    <xf numFmtId="37" fontId="43" fillId="0" borderId="13" xfId="222" applyNumberFormat="1" applyFont="1" applyFill="1" applyBorder="1" applyProtection="1"/>
    <xf numFmtId="170" fontId="43" fillId="0" borderId="11" xfId="222" applyFont="1" applyFill="1" applyBorder="1"/>
    <xf numFmtId="37" fontId="43" fillId="0" borderId="12" xfId="222" applyNumberFormat="1" applyFont="1" applyFill="1" applyBorder="1" applyProtection="1">
      <protection locked="0"/>
    </xf>
    <xf numFmtId="37" fontId="43" fillId="0" borderId="11" xfId="222" applyNumberFormat="1" applyFont="1" applyFill="1" applyBorder="1" applyProtection="1">
      <protection locked="0"/>
    </xf>
    <xf numFmtId="180" fontId="43" fillId="0" borderId="12" xfId="18" applyNumberFormat="1" applyFont="1" applyFill="1" applyBorder="1"/>
    <xf numFmtId="180" fontId="43" fillId="0" borderId="0" xfId="18" applyNumberFormat="1" applyFont="1" applyFill="1" applyBorder="1"/>
    <xf numFmtId="170" fontId="45" fillId="0" borderId="0" xfId="222" applyFont="1" applyFill="1" applyAlignment="1">
      <alignment horizontal="left"/>
    </xf>
    <xf numFmtId="181" fontId="43" fillId="0" borderId="0" xfId="18" applyNumberFormat="1" applyFont="1" applyFill="1" applyBorder="1" applyProtection="1">
      <protection locked="0"/>
    </xf>
    <xf numFmtId="49" fontId="42" fillId="0" borderId="0" xfId="222" applyNumberFormat="1" applyFont="1" applyFill="1"/>
    <xf numFmtId="37" fontId="43" fillId="0" borderId="0" xfId="222" applyNumberFormat="1" applyFont="1" applyFill="1" applyBorder="1" applyProtection="1">
      <protection locked="0"/>
    </xf>
    <xf numFmtId="182" fontId="43" fillId="0" borderId="0" xfId="222" applyNumberFormat="1" applyFont="1" applyFill="1" applyProtection="1"/>
    <xf numFmtId="37" fontId="43" fillId="0" borderId="2" xfId="222" applyNumberFormat="1" applyFont="1" applyFill="1" applyBorder="1" applyProtection="1"/>
    <xf numFmtId="170" fontId="46" fillId="0" borderId="0" xfId="222" applyFont="1" applyFill="1" applyAlignment="1">
      <alignment horizontal="left"/>
    </xf>
    <xf numFmtId="181" fontId="43" fillId="0" borderId="0" xfId="18" applyNumberFormat="1" applyFont="1" applyFill="1" applyProtection="1">
      <protection locked="0"/>
    </xf>
    <xf numFmtId="39" fontId="43" fillId="0" borderId="0" xfId="222" applyNumberFormat="1" applyFont="1" applyFill="1" applyProtection="1"/>
    <xf numFmtId="183" fontId="43" fillId="0" borderId="0" xfId="222" applyNumberFormat="1" applyFont="1" applyFill="1" applyProtection="1">
      <protection locked="0"/>
    </xf>
    <xf numFmtId="183" fontId="43" fillId="0" borderId="0" xfId="222" applyNumberFormat="1" applyFont="1" applyFill="1" applyBorder="1" applyProtection="1">
      <protection locked="0"/>
    </xf>
    <xf numFmtId="183" fontId="43" fillId="0" borderId="0" xfId="222" applyNumberFormat="1" applyFont="1" applyFill="1" applyProtection="1"/>
    <xf numFmtId="183" fontId="43" fillId="0" borderId="0" xfId="222" applyNumberFormat="1" applyFont="1" applyFill="1" applyBorder="1" applyProtection="1"/>
    <xf numFmtId="184" fontId="43" fillId="0" borderId="0" xfId="222" applyNumberFormat="1" applyFont="1" applyFill="1" applyProtection="1">
      <protection locked="0"/>
    </xf>
    <xf numFmtId="177" fontId="43" fillId="0" borderId="0" xfId="222" applyNumberFormat="1" applyFont="1" applyFill="1" applyProtection="1"/>
    <xf numFmtId="177" fontId="43" fillId="0" borderId="2" xfId="222" applyNumberFormat="1" applyFont="1" applyFill="1" applyBorder="1" applyProtection="1"/>
    <xf numFmtId="177" fontId="43" fillId="0" borderId="0" xfId="222" applyNumberFormat="1" applyFont="1" applyFill="1" applyBorder="1" applyProtection="1"/>
    <xf numFmtId="5" fontId="43" fillId="0" borderId="0" xfId="222" applyNumberFormat="1" applyFont="1" applyFill="1" applyProtection="1">
      <protection locked="0"/>
    </xf>
    <xf numFmtId="170" fontId="43" fillId="0" borderId="0" xfId="222" applyNumberFormat="1" applyFont="1" applyFill="1" applyProtection="1"/>
    <xf numFmtId="170" fontId="43" fillId="0" borderId="0" xfId="222" applyNumberFormat="1" applyFont="1" applyFill="1" applyBorder="1" applyProtection="1"/>
    <xf numFmtId="5" fontId="43" fillId="0" borderId="2" xfId="222" applyNumberFormat="1" applyFont="1" applyFill="1" applyBorder="1" applyProtection="1">
      <protection locked="0"/>
    </xf>
    <xf numFmtId="175" fontId="43" fillId="0" borderId="12" xfId="222" applyNumberFormat="1" applyFont="1" applyFill="1" applyBorder="1" applyProtection="1"/>
    <xf numFmtId="170" fontId="42" fillId="0" borderId="0" xfId="222" applyFont="1" applyFill="1" applyBorder="1" applyAlignment="1">
      <alignment horizontal="left"/>
    </xf>
    <xf numFmtId="181" fontId="43" fillId="0" borderId="0" xfId="18" applyNumberFormat="1" applyFont="1" applyFill="1" applyProtection="1"/>
    <xf numFmtId="181" fontId="43" fillId="0" borderId="0" xfId="18" applyNumberFormat="1" applyFont="1" applyFill="1" applyBorder="1" applyProtection="1"/>
    <xf numFmtId="37" fontId="43" fillId="0" borderId="14" xfId="222" applyNumberFormat="1" applyFont="1" applyFill="1" applyBorder="1" applyProtection="1"/>
    <xf numFmtId="175" fontId="43" fillId="0" borderId="3" xfId="222" applyNumberFormat="1" applyFont="1" applyFill="1" applyBorder="1" applyProtection="1"/>
    <xf numFmtId="5" fontId="43" fillId="0" borderId="14" xfId="222" applyNumberFormat="1" applyFont="1" applyFill="1" applyBorder="1" applyProtection="1"/>
    <xf numFmtId="10" fontId="43" fillId="0" borderId="0" xfId="143" applyNumberFormat="1" applyFont="1" applyFill="1" applyBorder="1"/>
    <xf numFmtId="170" fontId="43" fillId="0" borderId="0" xfId="222" applyNumberFormat="1" applyFont="1" applyFill="1" applyBorder="1" applyProtection="1">
      <protection locked="0"/>
    </xf>
    <xf numFmtId="5" fontId="43" fillId="0" borderId="0" xfId="222" applyNumberFormat="1" applyFont="1" applyFill="1" applyBorder="1" applyProtection="1">
      <protection locked="0"/>
    </xf>
    <xf numFmtId="166" fontId="43" fillId="0" borderId="0" xfId="18" applyNumberFormat="1" applyFont="1" applyFill="1"/>
    <xf numFmtId="166" fontId="43" fillId="0" borderId="3" xfId="18" applyNumberFormat="1" applyFont="1" applyFill="1" applyBorder="1"/>
    <xf numFmtId="5" fontId="1" fillId="0" borderId="0" xfId="3" applyNumberFormat="1" applyFont="1" applyFill="1" applyBorder="1" applyAlignment="1">
      <alignment horizontal="right"/>
    </xf>
    <xf numFmtId="1" fontId="1" fillId="0" borderId="3" xfId="2" applyNumberFormat="1" applyFont="1" applyFill="1" applyBorder="1"/>
    <xf numFmtId="41" fontId="1" fillId="0" borderId="3" xfId="2" applyFont="1" applyBorder="1"/>
    <xf numFmtId="37" fontId="1" fillId="0" borderId="2" xfId="3" applyNumberFormat="1" applyFont="1" applyFill="1" applyBorder="1" applyAlignment="1">
      <alignment horizontal="right"/>
    </xf>
    <xf numFmtId="165" fontId="5" fillId="0" borderId="3" xfId="3" applyNumberFormat="1" applyFont="1" applyFill="1" applyBorder="1" applyAlignment="1">
      <alignment horizontal="right"/>
    </xf>
    <xf numFmtId="13" fontId="1" fillId="0" borderId="0" xfId="2" applyNumberFormat="1" applyFont="1" applyAlignment="1">
      <alignment horizontal="left"/>
    </xf>
    <xf numFmtId="41" fontId="1" fillId="0" borderId="0" xfId="2" applyFont="1" applyAlignment="1">
      <alignment horizontal="left"/>
    </xf>
    <xf numFmtId="37" fontId="5" fillId="0" borderId="2" xfId="2" applyNumberFormat="1" applyFont="1" applyFill="1" applyBorder="1" applyAlignment="1" applyProtection="1">
      <alignment horizontal="center"/>
    </xf>
    <xf numFmtId="37" fontId="40" fillId="0" borderId="2" xfId="2" applyNumberFormat="1" applyFont="1" applyFill="1" applyBorder="1" applyAlignment="1" applyProtection="1">
      <alignment horizontal="center"/>
    </xf>
  </cellXfs>
  <cellStyles count="22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Comma 10" xfId="17"/>
    <cellStyle name="Comma 11" xfId="18"/>
    <cellStyle name="Comma 19" xfId="19"/>
    <cellStyle name="Comma 2" xfId="3"/>
    <cellStyle name="Comma 2 10" xfId="20"/>
    <cellStyle name="Comma 2 11" xfId="21"/>
    <cellStyle name="Comma 2 12" xfId="22"/>
    <cellStyle name="Comma 2 13" xfId="23"/>
    <cellStyle name="Comma 2 14" xfId="24"/>
    <cellStyle name="Comma 2 15" xfId="25"/>
    <cellStyle name="Comma 2 16" xfId="26"/>
    <cellStyle name="Comma 2 17" xfId="27"/>
    <cellStyle name="Comma 2 18" xfId="28"/>
    <cellStyle name="Comma 2 19" xfId="29"/>
    <cellStyle name="Comma 2 2" xfId="30"/>
    <cellStyle name="Comma 2 20" xfId="31"/>
    <cellStyle name="Comma 2 21" xfId="32"/>
    <cellStyle name="Comma 2 3" xfId="33"/>
    <cellStyle name="Comma 2 4" xfId="34"/>
    <cellStyle name="Comma 2 5" xfId="35"/>
    <cellStyle name="Comma 2 6" xfId="36"/>
    <cellStyle name="Comma 2 7" xfId="37"/>
    <cellStyle name="Comma 2 8" xfId="38"/>
    <cellStyle name="Comma 2 9" xfId="39"/>
    <cellStyle name="Comma 21" xfId="40"/>
    <cellStyle name="Comma 22" xfId="41"/>
    <cellStyle name="Comma 3" xfId="42"/>
    <cellStyle name="Comma 4" xfId="43"/>
    <cellStyle name="Comma 5" xfId="44"/>
    <cellStyle name="Comma 6" xfId="45"/>
    <cellStyle name="Comma 6 2" xfId="46"/>
    <cellStyle name="Comma 7" xfId="47"/>
    <cellStyle name="Comma 8" xfId="48"/>
    <cellStyle name="Currency" xfId="221" builtinId="4"/>
    <cellStyle name="Currency 2" xfId="49"/>
    <cellStyle name="Currency 2 10" xfId="50"/>
    <cellStyle name="Currency 2 11" xfId="51"/>
    <cellStyle name="Currency 2 12" xfId="52"/>
    <cellStyle name="Currency 2 13" xfId="53"/>
    <cellStyle name="Currency 2 14" xfId="54"/>
    <cellStyle name="Currency 2 15" xfId="55"/>
    <cellStyle name="Currency 2 16" xfId="56"/>
    <cellStyle name="Currency 2 17" xfId="57"/>
    <cellStyle name="Currency 2 18" xfId="58"/>
    <cellStyle name="Currency 2 19" xfId="59"/>
    <cellStyle name="Currency 2 2" xfId="60"/>
    <cellStyle name="Currency 2 20" xfId="61"/>
    <cellStyle name="Currency 2 21" xfId="62"/>
    <cellStyle name="Currency 2 3" xfId="63"/>
    <cellStyle name="Currency 2 4" xfId="64"/>
    <cellStyle name="Currency 2 5" xfId="65"/>
    <cellStyle name="Currency 2 6" xfId="66"/>
    <cellStyle name="Currency 2 7" xfId="67"/>
    <cellStyle name="Currency 2 8" xfId="68"/>
    <cellStyle name="Currency 2 9" xfId="69"/>
    <cellStyle name="Currency 3" xfId="70"/>
    <cellStyle name="Currency 4" xfId="71"/>
    <cellStyle name="Currency 5" xfId="72"/>
    <cellStyle name="Currency 6" xfId="73"/>
    <cellStyle name="Currency No Comma" xfId="74"/>
    <cellStyle name="General" xfId="75"/>
    <cellStyle name="MCP" xfId="76"/>
    <cellStyle name="nONE" xfId="77"/>
    <cellStyle name="noninput" xfId="78"/>
    <cellStyle name="Normal" xfId="0" builtinId="0"/>
    <cellStyle name="Normal 10" xfId="79"/>
    <cellStyle name="Normal 11" xfId="80"/>
    <cellStyle name="Normal 11 2" xfId="81"/>
    <cellStyle name="Normal 12" xfId="82"/>
    <cellStyle name="Normal 13" xfId="83"/>
    <cellStyle name="Normal 14" xfId="84"/>
    <cellStyle name="Normal 15" xfId="1"/>
    <cellStyle name="Normal 16" xfId="85"/>
    <cellStyle name="Normal 17" xfId="86"/>
    <cellStyle name="Normal 18" xfId="87"/>
    <cellStyle name="Normal 19" xfId="88"/>
    <cellStyle name="Normal 2" xfId="2"/>
    <cellStyle name="Normal 2 10" xfId="89"/>
    <cellStyle name="Normal 2 11" xfId="90"/>
    <cellStyle name="Normal 2 12" xfId="91"/>
    <cellStyle name="Normal 2 13" xfId="92"/>
    <cellStyle name="Normal 2 14" xfId="93"/>
    <cellStyle name="Normal 2 15" xfId="94"/>
    <cellStyle name="Normal 2 16" xfId="95"/>
    <cellStyle name="Normal 2 17" xfId="96"/>
    <cellStyle name="Normal 2 18" xfId="97"/>
    <cellStyle name="Normal 2 19" xfId="98"/>
    <cellStyle name="Normal 2 2" xfId="99"/>
    <cellStyle name="Normal 2 2 2" xfId="100"/>
    <cellStyle name="Normal 2 20" xfId="101"/>
    <cellStyle name="Normal 2 21" xfId="102"/>
    <cellStyle name="Normal 2 22" xfId="103"/>
    <cellStyle name="Normal 2 23" xfId="104"/>
    <cellStyle name="Normal 2 24" xfId="105"/>
    <cellStyle name="Normal 2 3" xfId="106"/>
    <cellStyle name="Normal 2 4" xfId="107"/>
    <cellStyle name="Normal 2 5" xfId="108"/>
    <cellStyle name="Normal 2 6" xfId="109"/>
    <cellStyle name="Normal 2 7" xfId="110"/>
    <cellStyle name="Normal 2 8" xfId="111"/>
    <cellStyle name="Normal 2 9" xfId="112"/>
    <cellStyle name="Normal 2_Book1" xfId="113"/>
    <cellStyle name="Normal 20" xfId="114"/>
    <cellStyle name="Normal 21" xfId="115"/>
    <cellStyle name="Normal 22" xfId="116"/>
    <cellStyle name="Normal 23" xfId="117"/>
    <cellStyle name="Normal 24" xfId="118"/>
    <cellStyle name="Normal 25" xfId="119"/>
    <cellStyle name="Normal 25 2" xfId="120"/>
    <cellStyle name="Normal 26" xfId="121"/>
    <cellStyle name="Normal 27" xfId="122"/>
    <cellStyle name="Normal 28" xfId="123"/>
    <cellStyle name="Normal 29" xfId="124"/>
    <cellStyle name="Normal 3" xfId="125"/>
    <cellStyle name="Normal 3 2" xfId="126"/>
    <cellStyle name="Normal 30" xfId="127"/>
    <cellStyle name="Normal 31" xfId="128"/>
    <cellStyle name="Normal 32" xfId="129"/>
    <cellStyle name="Normal 4" xfId="130"/>
    <cellStyle name="Normal 4 2" xfId="131"/>
    <cellStyle name="Normal 5" xfId="132"/>
    <cellStyle name="Normal 5 2" xfId="133"/>
    <cellStyle name="Normal 6" xfId="134"/>
    <cellStyle name="Normal 7" xfId="135"/>
    <cellStyle name="Normal 8" xfId="136"/>
    <cellStyle name="Normal 9" xfId="137"/>
    <cellStyle name="Normal_Blocking 09-00" xfId="222"/>
    <cellStyle name="Note 2" xfId="138"/>
    <cellStyle name="Note 3" xfId="139"/>
    <cellStyle name="Password" xfId="140"/>
    <cellStyle name="Percent 10" xfId="141"/>
    <cellStyle name="Percent 11" xfId="142"/>
    <cellStyle name="Percent 13" xfId="143"/>
    <cellStyle name="Percent 19" xfId="144"/>
    <cellStyle name="Percent 2" xfId="4"/>
    <cellStyle name="Percent 2 10" xfId="145"/>
    <cellStyle name="Percent 2 11" xfId="146"/>
    <cellStyle name="Percent 2 12" xfId="147"/>
    <cellStyle name="Percent 2 13" xfId="148"/>
    <cellStyle name="Percent 2 14" xfId="149"/>
    <cellStyle name="Percent 2 15" xfId="150"/>
    <cellStyle name="Percent 2 16" xfId="151"/>
    <cellStyle name="Percent 2 17" xfId="152"/>
    <cellStyle name="Percent 2 18" xfId="153"/>
    <cellStyle name="Percent 2 19" xfId="154"/>
    <cellStyle name="Percent 2 2" xfId="155"/>
    <cellStyle name="Percent 2 20" xfId="156"/>
    <cellStyle name="Percent 2 21" xfId="157"/>
    <cellStyle name="Percent 2 3" xfId="158"/>
    <cellStyle name="Percent 2 4" xfId="159"/>
    <cellStyle name="Percent 2 5" xfId="160"/>
    <cellStyle name="Percent 2 6" xfId="161"/>
    <cellStyle name="Percent 2 7" xfId="162"/>
    <cellStyle name="Percent 2 8" xfId="163"/>
    <cellStyle name="Percent 2 9" xfId="164"/>
    <cellStyle name="Percent 22" xfId="165"/>
    <cellStyle name="Percent 3" xfId="166"/>
    <cellStyle name="Percent 4" xfId="167"/>
    <cellStyle name="Percent 5" xfId="168"/>
    <cellStyle name="Percent 6" xfId="169"/>
    <cellStyle name="Percent 7" xfId="170"/>
    <cellStyle name="Percent 8" xfId="171"/>
    <cellStyle name="Percent 8 2" xfId="172"/>
    <cellStyle name="Percent 9" xfId="173"/>
    <cellStyle name="SAPBEXaggData" xfId="174"/>
    <cellStyle name="SAPBEXaggDataEmph" xfId="175"/>
    <cellStyle name="SAPBEXaggItem" xfId="176"/>
    <cellStyle name="SAPBEXaggItemX" xfId="177"/>
    <cellStyle name="SAPBEXchaText" xfId="178"/>
    <cellStyle name="SAPBEXchaText 2" xfId="179"/>
    <cellStyle name="SAPBEXexcBad7" xfId="180"/>
    <cellStyle name="SAPBEXexcBad8" xfId="181"/>
    <cellStyle name="SAPBEXexcBad9" xfId="182"/>
    <cellStyle name="SAPBEXexcCritical4" xfId="183"/>
    <cellStyle name="SAPBEXexcCritical5" xfId="184"/>
    <cellStyle name="SAPBEXexcCritical6" xfId="185"/>
    <cellStyle name="SAPBEXexcGood1" xfId="186"/>
    <cellStyle name="SAPBEXexcGood2" xfId="187"/>
    <cellStyle name="SAPBEXexcGood3" xfId="188"/>
    <cellStyle name="SAPBEXfilterDrill" xfId="189"/>
    <cellStyle name="SAPBEXfilterItem" xfId="190"/>
    <cellStyle name="SAPBEXfilterText" xfId="191"/>
    <cellStyle name="SAPBEXformats" xfId="192"/>
    <cellStyle name="SAPBEXheaderItem" xfId="193"/>
    <cellStyle name="SAPBEXheaderText" xfId="194"/>
    <cellStyle name="SAPBEXHLevel0" xfId="195"/>
    <cellStyle name="SAPBEXHLevel0X" xfId="196"/>
    <cellStyle name="SAPBEXHLevel1" xfId="197"/>
    <cellStyle name="SAPBEXHLevel1X" xfId="198"/>
    <cellStyle name="SAPBEXHLevel2" xfId="199"/>
    <cellStyle name="SAPBEXHLevel2X" xfId="200"/>
    <cellStyle name="SAPBEXHLevel3" xfId="201"/>
    <cellStyle name="SAPBEXHLevel3X" xfId="202"/>
    <cellStyle name="SAPBEXresData" xfId="203"/>
    <cellStyle name="SAPBEXresDataEmph" xfId="204"/>
    <cellStyle name="SAPBEXresItem" xfId="205"/>
    <cellStyle name="SAPBEXresItemX" xfId="206"/>
    <cellStyle name="SAPBEXstdData" xfId="207"/>
    <cellStyle name="SAPBEXstdDataEmph" xfId="208"/>
    <cellStyle name="SAPBEXstdItem" xfId="209"/>
    <cellStyle name="SAPBEXstdItemX" xfId="210"/>
    <cellStyle name="SAPBEXtitle" xfId="211"/>
    <cellStyle name="SAPBEXtitle 2" xfId="212"/>
    <cellStyle name="SAPBEXundefined" xfId="213"/>
    <cellStyle name="Style 27" xfId="214"/>
    <cellStyle name="Style 35" xfId="215"/>
    <cellStyle name="Style 36" xfId="216"/>
    <cellStyle name="TRANSMISSION RELIABILITY PORTION OF PROJECT" xfId="217"/>
    <cellStyle name="Unprot" xfId="218"/>
    <cellStyle name="Unprot$" xfId="219"/>
    <cellStyle name="Unprotect" xfId="2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2-035-xx%20(GRC%202012)\Filed%20(direct)\Testimony%20and%20Exhibits\Exhibit%20RMP__(CCP-3)\Tabs%202,%204%20&amp;%205\COS%20UT%20May%202013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GRC%202011\1.%20Embedded%20COS\COS%20UT%20Jun%202012_N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direct)\Testimony%20and%20Exhibits\Confidential%20Exhibit%20RMP__(CCP-5)\UT%20GRC%20MC%20Study%20Jun%202012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4%20(13-035-xxx)\JAM\UT%20GRC%20JAM%20-%20June%202015%20Test%20Period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1\2.%20Marginal%20COS\OR%20GRC%20MC%20Study%20Dec%202011%20-%20N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13\ROO%20-%20June%202013\B-Tabs\UT%20-%2013MA\B2%20-%20O&amp;M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ectricity%20-%20Rocky%20Mountain%20Power\Dockets\RMP%20Rate%20Case%2013-035-184\Cost%20of%20Service\Cost%20of%20Service%20Models\COS%20UT%20June%20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rebuttal)\Testimony%20and%20Exhibits\Exhibit%20RMP%20(CCP-3R)\Tabs%204%20&amp;%205\COS%20UT%20Jun%202012_Rebuttal%20CO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4%20(13-035-xxx)\COS\COS%20UT%20June%202015%20_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2-035-xx%20(GRC%202012)\COS%20(embedded)\COS%20UT%20May%202013_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L6">
            <v>7.9056500159581822E-2</v>
          </cell>
        </row>
        <row r="19">
          <cell r="K19">
            <v>0.47599999999999998</v>
          </cell>
        </row>
        <row r="20">
          <cell r="K20">
            <v>3.0000000000000001E-3</v>
          </cell>
        </row>
        <row r="21">
          <cell r="K21">
            <v>0.52100000000000002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6.0515965194137822E-2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61">
          <cell r="E61">
            <v>6.6413560461439841E-2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9">
          <cell r="L9">
            <v>8.2837271695077097E-2</v>
          </cell>
        </row>
        <row r="11">
          <cell r="Y11">
            <v>1</v>
          </cell>
        </row>
        <row r="19">
          <cell r="K19">
            <v>0.47799999999999998</v>
          </cell>
        </row>
        <row r="20">
          <cell r="K20">
            <v>3.0000000000000001E-3</v>
          </cell>
        </row>
        <row r="21">
          <cell r="K21">
            <v>0.51900000000000002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61">
          <cell r="H61">
            <v>5.6674747264269187E-2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illing Costs"/>
      <sheetName val="Full MC %"/>
      <sheetName val="10 Year UC"/>
      <sheetName val="10 Year FC"/>
      <sheetName val="5 Year MC"/>
      <sheetName val="1 Year MC"/>
      <sheetName val="Capacity"/>
      <sheetName val="Energy"/>
      <sheetName val="Avoided Costs"/>
      <sheetName val="Transm1"/>
      <sheetName val="Transm2"/>
      <sheetName val="Trans_OM"/>
      <sheetName val="TransLF"/>
      <sheetName val="Dist Sub 1"/>
      <sheetName val="Dist Sub 2"/>
      <sheetName val="Circuit Model Intro"/>
      <sheetName val="PC1"/>
      <sheetName val="PC2"/>
      <sheetName val="PC3"/>
      <sheetName val="PC4"/>
      <sheetName val="PC5"/>
      <sheetName val="PC6"/>
      <sheetName val="PC7"/>
      <sheetName val="PC8"/>
      <sheetName val="PC9"/>
      <sheetName val="PC10"/>
      <sheetName val="PC11"/>
      <sheetName val="PC12"/>
      <sheetName val="PC1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Services 1"/>
      <sheetName val="Services 2"/>
      <sheetName val="Streetlights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Escalation Factors"/>
      <sheetName val="Index"/>
      <sheetName val="SumTable"/>
      <sheetName val="Dialog"/>
    </sheetNames>
    <sheetDataSet>
      <sheetData sheetId="0">
        <row r="10">
          <cell r="C10" t="str">
            <v>Utah</v>
          </cell>
        </row>
        <row r="12">
          <cell r="C12" t="str">
            <v>Plateau</v>
          </cell>
        </row>
        <row r="13">
          <cell r="C13">
            <v>2012</v>
          </cell>
        </row>
        <row r="18">
          <cell r="C18">
            <v>2010</v>
          </cell>
          <cell r="D18">
            <v>2012</v>
          </cell>
        </row>
        <row r="19">
          <cell r="C19">
            <v>2010</v>
          </cell>
          <cell r="D19">
            <v>2012</v>
          </cell>
        </row>
        <row r="20">
          <cell r="C20">
            <v>2010</v>
          </cell>
          <cell r="D20">
            <v>2012</v>
          </cell>
        </row>
        <row r="21">
          <cell r="C21">
            <v>2010</v>
          </cell>
          <cell r="D21">
            <v>2012</v>
          </cell>
        </row>
        <row r="22">
          <cell r="C22">
            <v>2011</v>
          </cell>
          <cell r="D22">
            <v>2012</v>
          </cell>
        </row>
        <row r="23">
          <cell r="C23">
            <v>2010</v>
          </cell>
          <cell r="D23">
            <v>2012</v>
          </cell>
        </row>
        <row r="24">
          <cell r="C24">
            <v>2010</v>
          </cell>
          <cell r="D24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PacifiCorp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Marginal Generation Costs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Filed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 t="str">
            <v xml:space="preserve">                  12 Months Ended December</v>
          </cell>
          <cell r="C6">
            <v>0</v>
          </cell>
          <cell r="D6">
            <v>0</v>
          </cell>
          <cell r="E6" t="str">
            <v>12 Months Ended December</v>
          </cell>
          <cell r="F6">
            <v>0</v>
          </cell>
          <cell r="G6">
            <v>0</v>
          </cell>
        </row>
        <row r="7">
          <cell r="A7">
            <v>0</v>
          </cell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D9">
            <v>0</v>
          </cell>
          <cell r="E9" t="str">
            <v>Costs</v>
          </cell>
          <cell r="F9" t="str">
            <v>Fixed Cost</v>
          </cell>
          <cell r="G9">
            <v>0</v>
          </cell>
        </row>
        <row r="10">
          <cell r="A10">
            <v>0</v>
          </cell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2012</v>
          </cell>
          <cell r="B12">
            <v>99.31</v>
          </cell>
          <cell r="C12">
            <v>150.33000000000001</v>
          </cell>
          <cell r="D12">
            <v>5.53</v>
          </cell>
          <cell r="E12">
            <v>99.31</v>
          </cell>
          <cell r="F12">
            <v>150.33000000000001</v>
          </cell>
          <cell r="G12">
            <v>5.53</v>
          </cell>
        </row>
        <row r="13">
          <cell r="A13">
            <v>2013</v>
          </cell>
          <cell r="B13">
            <v>101.29</v>
          </cell>
          <cell r="C13">
            <v>153.36000000000001</v>
          </cell>
          <cell r="D13">
            <v>5.75</v>
          </cell>
          <cell r="E13">
            <v>101.29</v>
          </cell>
          <cell r="F13">
            <v>153.36000000000001</v>
          </cell>
          <cell r="G13">
            <v>5.75</v>
          </cell>
        </row>
        <row r="14">
          <cell r="A14">
            <v>2014</v>
          </cell>
          <cell r="B14">
            <v>103.22</v>
          </cell>
          <cell r="C14">
            <v>156.26</v>
          </cell>
          <cell r="D14">
            <v>6.04</v>
          </cell>
          <cell r="E14">
            <v>103.22</v>
          </cell>
          <cell r="F14">
            <v>156.26</v>
          </cell>
          <cell r="G14">
            <v>6.04</v>
          </cell>
        </row>
        <row r="15">
          <cell r="A15">
            <v>2015</v>
          </cell>
          <cell r="B15">
            <v>105.02</v>
          </cell>
          <cell r="C15">
            <v>159</v>
          </cell>
          <cell r="D15">
            <v>6.35</v>
          </cell>
          <cell r="E15">
            <v>105.02</v>
          </cell>
          <cell r="F15">
            <v>159</v>
          </cell>
          <cell r="G15">
            <v>6.35</v>
          </cell>
        </row>
        <row r="16">
          <cell r="A16">
            <v>2016</v>
          </cell>
          <cell r="B16">
            <v>106.87</v>
          </cell>
          <cell r="C16">
            <v>161.79</v>
          </cell>
          <cell r="D16">
            <v>6.82</v>
          </cell>
          <cell r="E16">
            <v>106.87</v>
          </cell>
          <cell r="F16">
            <v>161.79</v>
          </cell>
          <cell r="G16">
            <v>6.82</v>
          </cell>
        </row>
        <row r="17">
          <cell r="A17">
            <v>2017</v>
          </cell>
          <cell r="B17">
            <v>108.74</v>
          </cell>
          <cell r="C17">
            <v>164.63</v>
          </cell>
          <cell r="D17">
            <v>7.27</v>
          </cell>
          <cell r="E17">
            <v>108.74</v>
          </cell>
          <cell r="F17">
            <v>164.63</v>
          </cell>
          <cell r="G17">
            <v>7.27</v>
          </cell>
        </row>
        <row r="18">
          <cell r="A18">
            <v>2018</v>
          </cell>
          <cell r="B18">
            <v>110.65</v>
          </cell>
          <cell r="C18">
            <v>167.52</v>
          </cell>
          <cell r="D18">
            <v>7.56</v>
          </cell>
          <cell r="E18">
            <v>110.65</v>
          </cell>
          <cell r="F18">
            <v>167.52</v>
          </cell>
          <cell r="G18">
            <v>7.56</v>
          </cell>
        </row>
        <row r="19">
          <cell r="A19">
            <v>2019</v>
          </cell>
          <cell r="B19">
            <v>112.59</v>
          </cell>
          <cell r="C19">
            <v>170.46</v>
          </cell>
          <cell r="D19">
            <v>7.38</v>
          </cell>
          <cell r="E19">
            <v>112.59</v>
          </cell>
          <cell r="F19">
            <v>170.46</v>
          </cell>
          <cell r="G19">
            <v>7.38</v>
          </cell>
        </row>
        <row r="20">
          <cell r="A20">
            <v>2020</v>
          </cell>
          <cell r="B20">
            <v>114.57</v>
          </cell>
          <cell r="C20">
            <v>173.45</v>
          </cell>
          <cell r="D20">
            <v>7.44</v>
          </cell>
          <cell r="E20">
            <v>114.57</v>
          </cell>
          <cell r="F20">
            <v>173.45</v>
          </cell>
          <cell r="G20">
            <v>7.44</v>
          </cell>
        </row>
        <row r="21">
          <cell r="A21">
            <v>2021</v>
          </cell>
          <cell r="B21">
            <v>116.58</v>
          </cell>
          <cell r="C21">
            <v>176.5</v>
          </cell>
          <cell r="D21">
            <v>7.88</v>
          </cell>
          <cell r="E21">
            <v>116.58</v>
          </cell>
          <cell r="F21">
            <v>176.5</v>
          </cell>
          <cell r="G21">
            <v>7.88</v>
          </cell>
        </row>
        <row r="22">
          <cell r="A22">
            <v>2022</v>
          </cell>
          <cell r="B22">
            <v>118.62</v>
          </cell>
          <cell r="C22">
            <v>179.6</v>
          </cell>
          <cell r="D22">
            <v>8.42</v>
          </cell>
          <cell r="E22">
            <v>118.62</v>
          </cell>
          <cell r="F22">
            <v>179.6</v>
          </cell>
          <cell r="G22">
            <v>8.42</v>
          </cell>
        </row>
        <row r="23">
          <cell r="A23">
            <v>2023</v>
          </cell>
          <cell r="B23">
            <v>120.7</v>
          </cell>
          <cell r="C23">
            <v>182.74</v>
          </cell>
          <cell r="D23">
            <v>7.96</v>
          </cell>
          <cell r="E23">
            <v>120.7</v>
          </cell>
          <cell r="F23">
            <v>182.74</v>
          </cell>
          <cell r="G23">
            <v>7.96</v>
          </cell>
        </row>
        <row r="24">
          <cell r="A24">
            <v>2024</v>
          </cell>
          <cell r="B24">
            <v>122.82</v>
          </cell>
          <cell r="C24">
            <v>185.95</v>
          </cell>
          <cell r="D24">
            <v>7.75</v>
          </cell>
          <cell r="E24">
            <v>122.82</v>
          </cell>
          <cell r="F24">
            <v>185.95</v>
          </cell>
          <cell r="G24">
            <v>7.75</v>
          </cell>
        </row>
        <row r="25">
          <cell r="A25">
            <v>2025</v>
          </cell>
          <cell r="B25">
            <v>124.98</v>
          </cell>
          <cell r="C25">
            <v>189.21</v>
          </cell>
          <cell r="D25">
            <v>8.18</v>
          </cell>
          <cell r="E25">
            <v>124.98</v>
          </cell>
          <cell r="F25">
            <v>189.21</v>
          </cell>
          <cell r="G25">
            <v>8.18</v>
          </cell>
        </row>
        <row r="26">
          <cell r="A26">
            <v>2026</v>
          </cell>
          <cell r="B26">
            <v>127.17</v>
          </cell>
          <cell r="C26">
            <v>192.53</v>
          </cell>
          <cell r="D26">
            <v>8.43</v>
          </cell>
          <cell r="E26">
            <v>127.17</v>
          </cell>
          <cell r="F26">
            <v>192.53</v>
          </cell>
          <cell r="G26">
            <v>8.43</v>
          </cell>
        </row>
        <row r="27">
          <cell r="A27">
            <v>2027</v>
          </cell>
          <cell r="B27">
            <v>129.4</v>
          </cell>
          <cell r="C27">
            <v>195.91</v>
          </cell>
          <cell r="D27">
            <v>8.2799999999999994</v>
          </cell>
          <cell r="E27">
            <v>129.4</v>
          </cell>
          <cell r="F27">
            <v>195.91</v>
          </cell>
          <cell r="G27">
            <v>8.2799999999999994</v>
          </cell>
        </row>
        <row r="28">
          <cell r="A28">
            <v>2028</v>
          </cell>
          <cell r="B28">
            <v>131.66999999999999</v>
          </cell>
          <cell r="C28">
            <v>199.35</v>
          </cell>
          <cell r="D28">
            <v>8.5399999999999991</v>
          </cell>
          <cell r="E28">
            <v>131.66999999999999</v>
          </cell>
          <cell r="F28">
            <v>199.35</v>
          </cell>
          <cell r="G28">
            <v>8.5399999999999991</v>
          </cell>
        </row>
        <row r="29">
          <cell r="A29">
            <v>2029</v>
          </cell>
          <cell r="B29">
            <v>133.97999999999999</v>
          </cell>
          <cell r="C29">
            <v>202.85</v>
          </cell>
          <cell r="D29">
            <v>8.86</v>
          </cell>
          <cell r="E29">
            <v>133.97999999999999</v>
          </cell>
          <cell r="F29">
            <v>202.85</v>
          </cell>
          <cell r="G29">
            <v>8.86</v>
          </cell>
        </row>
        <row r="30">
          <cell r="A30">
            <v>2030</v>
          </cell>
          <cell r="B30">
            <v>136.33000000000001</v>
          </cell>
          <cell r="C30">
            <v>206.41</v>
          </cell>
          <cell r="D30">
            <v>9.09</v>
          </cell>
          <cell r="E30">
            <v>136.33000000000001</v>
          </cell>
          <cell r="F30">
            <v>206.41</v>
          </cell>
          <cell r="G30">
            <v>9.09</v>
          </cell>
        </row>
        <row r="31">
          <cell r="A31">
            <v>2031</v>
          </cell>
          <cell r="B31">
            <v>138.72</v>
          </cell>
          <cell r="C31">
            <v>210.03</v>
          </cell>
          <cell r="D31">
            <v>9.25</v>
          </cell>
          <cell r="E31">
            <v>138.72</v>
          </cell>
          <cell r="F31">
            <v>210.03</v>
          </cell>
          <cell r="G31">
            <v>9.25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CCCT Capacity Factor</v>
          </cell>
          <cell r="B33">
            <v>0.505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CCCT Heat Rate (Btu/kWh)</v>
          </cell>
          <cell r="B34">
            <v>7160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5">
          <cell r="E35">
            <v>1.0468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46">
          <cell r="G46">
            <v>0.10950000000000001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Results"/>
      <sheetName val="Report"/>
      <sheetName val="UTCR"/>
      <sheetName val="URO"/>
      <sheetName val="ADJ"/>
      <sheetName val="NRO"/>
      <sheetName val="2010 Protocol ECD"/>
      <sheetName val="Revised Protocol ECD"/>
      <sheetName val="Unadj Data for RAM"/>
      <sheetName val="Variables"/>
      <sheetName val="Adjustments"/>
      <sheetName val="Adj Summary"/>
      <sheetName val="Inputs"/>
      <sheetName val="Factors"/>
      <sheetName val="Loads x1"/>
      <sheetName val="Loads x2"/>
      <sheetName val="CWC"/>
      <sheetName val="WelcomeDialog"/>
      <sheetName val="Macro"/>
    </sheetNames>
    <sheetDataSet>
      <sheetData sheetId="0" refreshError="1"/>
      <sheetData sheetId="1">
        <row r="6">
          <cell r="E6" t="str">
            <v>ACCMDIT</v>
          </cell>
        </row>
      </sheetData>
      <sheetData sheetId="2"/>
      <sheetData sheetId="3">
        <row r="56">
          <cell r="I56" t="str">
            <v>UTAH</v>
          </cell>
        </row>
      </sheetData>
      <sheetData sheetId="4">
        <row r="7">
          <cell r="L7">
            <v>2.5550534199999999E-2</v>
          </cell>
        </row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1.0000000000000002</v>
          </cell>
          <cell r="K24">
            <v>1.5704583932766605E-2</v>
          </cell>
          <cell r="L24">
            <v>0.26021982070300487</v>
          </cell>
          <cell r="M24">
            <v>7.8572543203026896E-2</v>
          </cell>
          <cell r="N24">
            <v>0</v>
          </cell>
          <cell r="O24">
            <v>0.12587980235043225</v>
          </cell>
          <cell r="P24">
            <v>0.4262831716003761</v>
          </cell>
          <cell r="Q24">
            <v>5.5751124251933674E-2</v>
          </cell>
          <cell r="R24">
            <v>3.3786178850105764E-2</v>
          </cell>
          <cell r="S24">
            <v>3.80277510835392E-3</v>
          </cell>
          <cell r="AC24" t="str">
            <v>SG</v>
          </cell>
          <cell r="AF24">
            <v>1.0000000000000002</v>
          </cell>
          <cell r="AG24">
            <v>1.5704583932766605E-2</v>
          </cell>
          <cell r="AH24">
            <v>0.26021982070300487</v>
          </cell>
          <cell r="AI24">
            <v>7.8572543203026896E-2</v>
          </cell>
          <cell r="AJ24">
            <v>0</v>
          </cell>
          <cell r="AK24">
            <v>0.12587980235043225</v>
          </cell>
          <cell r="AL24">
            <v>0.4262831716003761</v>
          </cell>
          <cell r="AM24">
            <v>5.5751124251933674E-2</v>
          </cell>
          <cell r="AN24">
            <v>3.3786178850105764E-2</v>
          </cell>
          <cell r="AO24">
            <v>3.80277510835392E-3</v>
          </cell>
        </row>
        <row r="25">
          <cell r="G25" t="str">
            <v>SG-P</v>
          </cell>
          <cell r="J25">
            <v>1.0000000000000002</v>
          </cell>
          <cell r="K25">
            <v>1.5704583932766605E-2</v>
          </cell>
          <cell r="L25">
            <v>0.26021982070300487</v>
          </cell>
          <cell r="M25">
            <v>7.8572543203026896E-2</v>
          </cell>
          <cell r="N25">
            <v>0</v>
          </cell>
          <cell r="O25">
            <v>0.12587980235043225</v>
          </cell>
          <cell r="P25">
            <v>0.4262831716003761</v>
          </cell>
          <cell r="Q25">
            <v>5.5751124251933674E-2</v>
          </cell>
          <cell r="R25">
            <v>3.3786178850105764E-2</v>
          </cell>
          <cell r="S25">
            <v>3.80277510835392E-3</v>
          </cell>
          <cell r="AC25" t="str">
            <v>SG-P</v>
          </cell>
          <cell r="AF25">
            <v>1.0000000000000002</v>
          </cell>
          <cell r="AG25">
            <v>1.5704583932766605E-2</v>
          </cell>
          <cell r="AH25">
            <v>0.26021982070300487</v>
          </cell>
          <cell r="AI25">
            <v>7.8572543203026896E-2</v>
          </cell>
          <cell r="AJ25">
            <v>0</v>
          </cell>
          <cell r="AK25">
            <v>0.12587980235043225</v>
          </cell>
          <cell r="AL25">
            <v>0.4262831716003761</v>
          </cell>
          <cell r="AM25">
            <v>5.5751124251933674E-2</v>
          </cell>
          <cell r="AN25">
            <v>3.3786178850105764E-2</v>
          </cell>
          <cell r="AO25">
            <v>3.80277510835392E-3</v>
          </cell>
        </row>
        <row r="26">
          <cell r="G26" t="str">
            <v>SG-U</v>
          </cell>
          <cell r="J26">
            <v>1.0000000000000002</v>
          </cell>
          <cell r="K26">
            <v>1.5704583932766605E-2</v>
          </cell>
          <cell r="L26">
            <v>0.26021982070300487</v>
          </cell>
          <cell r="M26">
            <v>7.8572543203026896E-2</v>
          </cell>
          <cell r="N26">
            <v>0</v>
          </cell>
          <cell r="O26">
            <v>0.12587980235043225</v>
          </cell>
          <cell r="P26">
            <v>0.4262831716003761</v>
          </cell>
          <cell r="Q26">
            <v>5.5751124251933674E-2</v>
          </cell>
          <cell r="R26">
            <v>3.3786178850105764E-2</v>
          </cell>
          <cell r="S26">
            <v>3.80277510835392E-3</v>
          </cell>
          <cell r="AC26" t="str">
            <v>SG-U</v>
          </cell>
          <cell r="AF26">
            <v>1.0000000000000002</v>
          </cell>
          <cell r="AG26">
            <v>1.5704583932766605E-2</v>
          </cell>
          <cell r="AH26">
            <v>0.26021982070300487</v>
          </cell>
          <cell r="AI26">
            <v>7.8572543203026896E-2</v>
          </cell>
          <cell r="AJ26">
            <v>0</v>
          </cell>
          <cell r="AK26">
            <v>0.12587980235043225</v>
          </cell>
          <cell r="AL26">
            <v>0.4262831716003761</v>
          </cell>
          <cell r="AM26">
            <v>5.5751124251933674E-2</v>
          </cell>
          <cell r="AN26">
            <v>3.3786178850105764E-2</v>
          </cell>
          <cell r="AO26">
            <v>3.80277510835392E-3</v>
          </cell>
        </row>
        <row r="27">
          <cell r="G27" t="str">
            <v>DGP</v>
          </cell>
          <cell r="J27">
            <v>1</v>
          </cell>
          <cell r="K27">
            <v>3.2692223190610777E-2</v>
          </cell>
          <cell r="L27">
            <v>0.54169944861090535</v>
          </cell>
          <cell r="M27">
            <v>0.16356441724557963</v>
          </cell>
          <cell r="N27">
            <v>0</v>
          </cell>
          <cell r="O27">
            <v>0.26204391095290419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3.2692223190610777E-2</v>
          </cell>
          <cell r="AH27">
            <v>0.54169944861090535</v>
          </cell>
          <cell r="AI27">
            <v>0.16356441724557963</v>
          </cell>
          <cell r="AJ27">
            <v>0</v>
          </cell>
          <cell r="AK27">
            <v>0.26204391095290419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0.82036970392609476</v>
          </cell>
          <cell r="Q28">
            <v>0.10729143523165388</v>
          </cell>
          <cell r="R28">
            <v>6.5020529513276457E-2</v>
          </cell>
          <cell r="S28">
            <v>7.3183313289749289E-3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0.82036970392609476</v>
          </cell>
          <cell r="AM28">
            <v>0.10729143523165388</v>
          </cell>
          <cell r="AN28">
            <v>6.5020529513276457E-2</v>
          </cell>
          <cell r="AO28">
            <v>7.3183313289749289E-3</v>
          </cell>
        </row>
        <row r="29">
          <cell r="G29" t="str">
            <v>SC</v>
          </cell>
          <cell r="J29">
            <v>1</v>
          </cell>
          <cell r="K29">
            <v>1.595785767393304E-2</v>
          </cell>
          <cell r="L29">
            <v>0.26436701978580412</v>
          </cell>
          <cell r="M29">
            <v>7.986194644168948E-2</v>
          </cell>
          <cell r="N29">
            <v>0</v>
          </cell>
          <cell r="O29">
            <v>0.12203336514853463</v>
          </cell>
          <cell r="P29">
            <v>0.42847181989253352</v>
          </cell>
          <cell r="Q29">
            <v>5.3415337816364906E-2</v>
          </cell>
          <cell r="R29">
            <v>3.212426370592282E-2</v>
          </cell>
          <cell r="S29">
            <v>3.7683895352175253E-3</v>
          </cell>
          <cell r="AC29" t="str">
            <v>SC</v>
          </cell>
          <cell r="AF29">
            <v>1</v>
          </cell>
          <cell r="AG29">
            <v>1.595785767393304E-2</v>
          </cell>
          <cell r="AH29">
            <v>0.26436701978580412</v>
          </cell>
          <cell r="AI29">
            <v>7.986194644168948E-2</v>
          </cell>
          <cell r="AJ29">
            <v>0</v>
          </cell>
          <cell r="AK29">
            <v>0.12203336514853463</v>
          </cell>
          <cell r="AL29">
            <v>0.42847181989253352</v>
          </cell>
          <cell r="AM29">
            <v>5.3415337816364906E-2</v>
          </cell>
          <cell r="AN29">
            <v>3.212426370592282E-2</v>
          </cell>
          <cell r="AO29">
            <v>3.7683895352175253E-3</v>
          </cell>
        </row>
        <row r="30">
          <cell r="G30" t="str">
            <v>SE</v>
          </cell>
          <cell r="J30">
            <v>1</v>
          </cell>
          <cell r="K30">
            <v>1.49447627092673E-2</v>
          </cell>
          <cell r="L30">
            <v>0.24777822345460704</v>
          </cell>
          <cell r="M30">
            <v>7.4704333487039171E-2</v>
          </cell>
          <cell r="N30">
            <v>0</v>
          </cell>
          <cell r="O30">
            <v>0.13741911395612513</v>
          </cell>
          <cell r="P30">
            <v>0.41971722672390366</v>
          </cell>
          <cell r="Q30">
            <v>6.2758483558639971E-2</v>
          </cell>
          <cell r="R30">
            <v>3.877192428265458E-2</v>
          </cell>
          <cell r="S30">
            <v>3.9059318277631034E-3</v>
          </cell>
          <cell r="AC30" t="str">
            <v>SE</v>
          </cell>
          <cell r="AF30">
            <v>1</v>
          </cell>
          <cell r="AG30">
            <v>1.49447627092673E-2</v>
          </cell>
          <cell r="AH30">
            <v>0.24777822345460704</v>
          </cell>
          <cell r="AI30">
            <v>7.4704333487039171E-2</v>
          </cell>
          <cell r="AJ30">
            <v>0</v>
          </cell>
          <cell r="AK30">
            <v>0.13741911395612513</v>
          </cell>
          <cell r="AL30">
            <v>0.41971722672390366</v>
          </cell>
          <cell r="AM30">
            <v>6.2758483558639971E-2</v>
          </cell>
          <cell r="AN30">
            <v>3.877192428265458E-2</v>
          </cell>
          <cell r="AO30">
            <v>3.9059318277631034E-3</v>
          </cell>
        </row>
        <row r="31">
          <cell r="G31" t="str">
            <v>SE-P</v>
          </cell>
          <cell r="J31">
            <v>1</v>
          </cell>
          <cell r="K31">
            <v>1.49447627092673E-2</v>
          </cell>
          <cell r="L31">
            <v>0.24777822345460704</v>
          </cell>
          <cell r="M31">
            <v>7.4704333487039171E-2</v>
          </cell>
          <cell r="N31">
            <v>0</v>
          </cell>
          <cell r="O31">
            <v>0.13741911395612513</v>
          </cell>
          <cell r="P31">
            <v>0.41971722672390366</v>
          </cell>
          <cell r="Q31">
            <v>6.2758483558639971E-2</v>
          </cell>
          <cell r="R31">
            <v>3.877192428265458E-2</v>
          </cell>
          <cell r="S31">
            <v>3.9059318277631034E-3</v>
          </cell>
          <cell r="AC31" t="str">
            <v>SE-P</v>
          </cell>
          <cell r="AF31">
            <v>1</v>
          </cell>
          <cell r="AG31">
            <v>1.49447627092673E-2</v>
          </cell>
          <cell r="AH31">
            <v>0.24777822345460704</v>
          </cell>
          <cell r="AI31">
            <v>7.4704333487039171E-2</v>
          </cell>
          <cell r="AJ31">
            <v>0</v>
          </cell>
          <cell r="AK31">
            <v>0.13741911395612513</v>
          </cell>
          <cell r="AL31">
            <v>0.41971722672390366</v>
          </cell>
          <cell r="AM31">
            <v>6.2758483558639971E-2</v>
          </cell>
          <cell r="AN31">
            <v>3.877192428265458E-2</v>
          </cell>
          <cell r="AO31">
            <v>3.9059318277631034E-3</v>
          </cell>
        </row>
        <row r="32">
          <cell r="G32" t="str">
            <v>SE-U</v>
          </cell>
          <cell r="J32">
            <v>1</v>
          </cell>
          <cell r="K32">
            <v>1.49447627092673E-2</v>
          </cell>
          <cell r="L32">
            <v>0.24777822345460704</v>
          </cell>
          <cell r="M32">
            <v>7.4704333487039171E-2</v>
          </cell>
          <cell r="N32">
            <v>0</v>
          </cell>
          <cell r="O32">
            <v>0.13741911395612513</v>
          </cell>
          <cell r="P32">
            <v>0.41971722672390366</v>
          </cell>
          <cell r="Q32">
            <v>6.2758483558639971E-2</v>
          </cell>
          <cell r="R32">
            <v>3.877192428265458E-2</v>
          </cell>
          <cell r="S32">
            <v>3.9059318277631034E-3</v>
          </cell>
          <cell r="AC32" t="str">
            <v>SE-U</v>
          </cell>
          <cell r="AF32">
            <v>1</v>
          </cell>
          <cell r="AG32">
            <v>1.49447627092673E-2</v>
          </cell>
          <cell r="AH32">
            <v>0.24777822345460704</v>
          </cell>
          <cell r="AI32">
            <v>7.4704333487039171E-2</v>
          </cell>
          <cell r="AJ32">
            <v>0</v>
          </cell>
          <cell r="AK32">
            <v>0.13741911395612513</v>
          </cell>
          <cell r="AL32">
            <v>0.41971722672390366</v>
          </cell>
          <cell r="AM32">
            <v>6.2758483558639971E-2</v>
          </cell>
          <cell r="AN32">
            <v>3.877192428265458E-2</v>
          </cell>
          <cell r="AO32">
            <v>3.9059318277631034E-3</v>
          </cell>
        </row>
        <row r="33">
          <cell r="G33" t="str">
            <v>DEP</v>
          </cell>
          <cell r="J33">
            <v>0.99999999999999978</v>
          </cell>
          <cell r="K33">
            <v>3.1472833428996344E-2</v>
          </cell>
          <cell r="L33">
            <v>0.52180706417531397</v>
          </cell>
          <cell r="M33">
            <v>0.15732314323089364</v>
          </cell>
          <cell r="N33">
            <v>0</v>
          </cell>
          <cell r="O33">
            <v>0.28939695916479585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0.99999999999999978</v>
          </cell>
          <cell r="AG33">
            <v>3.1472833428996344E-2</v>
          </cell>
          <cell r="AH33">
            <v>0.52180706417531397</v>
          </cell>
          <cell r="AI33">
            <v>0.15732314323089364</v>
          </cell>
          <cell r="AJ33">
            <v>0</v>
          </cell>
          <cell r="AK33">
            <v>0.28939695916479585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0.7992276042353641</v>
          </cell>
          <cell r="Q34">
            <v>0.11950501258079456</v>
          </cell>
          <cell r="R34">
            <v>7.382968861653387E-2</v>
          </cell>
          <cell r="S34">
            <v>7.4376945673075316E-3</v>
          </cell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0.7992276042353641</v>
          </cell>
          <cell r="AM34">
            <v>0.11950501258079456</v>
          </cell>
          <cell r="AN34">
            <v>7.382968861653387E-2</v>
          </cell>
          <cell r="AO34">
            <v>7.4376945673075316E-3</v>
          </cell>
        </row>
        <row r="35">
          <cell r="G35" t="str">
            <v>SO</v>
          </cell>
          <cell r="J35">
            <v>1</v>
          </cell>
          <cell r="K35">
            <v>2.1911937319973346E-2</v>
          </cell>
          <cell r="L35">
            <v>0.27258328938220722</v>
          </cell>
          <cell r="M35">
            <v>7.6707634243263087E-2</v>
          </cell>
          <cell r="N35">
            <v>0</v>
          </cell>
          <cell r="O35">
            <v>0.1169884617615316</v>
          </cell>
          <cell r="P35">
            <v>0.42470292934049808</v>
          </cell>
          <cell r="Q35">
            <v>5.5035480101482265E-2</v>
          </cell>
          <cell r="R35">
            <v>2.9306969235055418E-2</v>
          </cell>
          <cell r="S35">
            <v>2.763298615989057E-3</v>
          </cell>
          <cell r="AC35" t="str">
            <v>SO</v>
          </cell>
          <cell r="AF35">
            <v>1</v>
          </cell>
          <cell r="AG35">
            <v>2.1911937319973346E-2</v>
          </cell>
          <cell r="AH35">
            <v>0.27258328938220722</v>
          </cell>
          <cell r="AI35">
            <v>7.6707634243263087E-2</v>
          </cell>
          <cell r="AJ35">
            <v>0</v>
          </cell>
          <cell r="AK35">
            <v>0.1169884617615316</v>
          </cell>
          <cell r="AL35">
            <v>0.42470292934049808</v>
          </cell>
          <cell r="AM35">
            <v>5.5035480101482265E-2</v>
          </cell>
          <cell r="AN35">
            <v>2.9306969235055418E-2</v>
          </cell>
          <cell r="AO35">
            <v>2.763298615989057E-3</v>
          </cell>
        </row>
        <row r="36">
          <cell r="G36" t="str">
            <v>SO-P</v>
          </cell>
          <cell r="J36">
            <v>1</v>
          </cell>
          <cell r="K36">
            <v>2.1911937319973346E-2</v>
          </cell>
          <cell r="L36">
            <v>0.27258328938220722</v>
          </cell>
          <cell r="M36">
            <v>7.6707634243263087E-2</v>
          </cell>
          <cell r="N36">
            <v>0</v>
          </cell>
          <cell r="O36">
            <v>0.1169884617615316</v>
          </cell>
          <cell r="P36">
            <v>0.42470292934049808</v>
          </cell>
          <cell r="Q36">
            <v>5.5035480101482265E-2</v>
          </cell>
          <cell r="R36">
            <v>2.9306969235055418E-2</v>
          </cell>
          <cell r="S36">
            <v>2.763298615989057E-3</v>
          </cell>
          <cell r="AC36" t="str">
            <v>SO-P</v>
          </cell>
          <cell r="AF36">
            <v>1</v>
          </cell>
          <cell r="AG36">
            <v>2.1911937319973346E-2</v>
          </cell>
          <cell r="AH36">
            <v>0.27258328938220722</v>
          </cell>
          <cell r="AI36">
            <v>7.6707634243263087E-2</v>
          </cell>
          <cell r="AJ36">
            <v>0</v>
          </cell>
          <cell r="AK36">
            <v>0.1169884617615316</v>
          </cell>
          <cell r="AL36">
            <v>0.42470292934049808</v>
          </cell>
          <cell r="AM36">
            <v>5.5035480101482265E-2</v>
          </cell>
          <cell r="AN36">
            <v>2.9306969235055418E-2</v>
          </cell>
          <cell r="AO36">
            <v>2.763298615989057E-3</v>
          </cell>
        </row>
        <row r="37">
          <cell r="G37" t="str">
            <v>SO-U</v>
          </cell>
          <cell r="J37">
            <v>1</v>
          </cell>
          <cell r="K37">
            <v>2.1911937319973346E-2</v>
          </cell>
          <cell r="L37">
            <v>0.27258328938220722</v>
          </cell>
          <cell r="M37">
            <v>7.6707634243263087E-2</v>
          </cell>
          <cell r="N37">
            <v>0</v>
          </cell>
          <cell r="O37">
            <v>0.1169884617615316</v>
          </cell>
          <cell r="P37">
            <v>0.42470292934049808</v>
          </cell>
          <cell r="Q37">
            <v>5.5035480101482265E-2</v>
          </cell>
          <cell r="R37">
            <v>2.9306969235055418E-2</v>
          </cell>
          <cell r="S37">
            <v>2.763298615989057E-3</v>
          </cell>
          <cell r="AC37" t="str">
            <v>SO-U</v>
          </cell>
          <cell r="AF37">
            <v>1</v>
          </cell>
          <cell r="AG37">
            <v>2.1911937319973346E-2</v>
          </cell>
          <cell r="AH37">
            <v>0.27258328938220722</v>
          </cell>
          <cell r="AI37">
            <v>7.6707634243263087E-2</v>
          </cell>
          <cell r="AJ37">
            <v>0</v>
          </cell>
          <cell r="AK37">
            <v>0.1169884617615316</v>
          </cell>
          <cell r="AL37">
            <v>0.42470292934049808</v>
          </cell>
          <cell r="AM37">
            <v>5.5035480101482265E-2</v>
          </cell>
          <cell r="AN37">
            <v>2.9306969235055418E-2</v>
          </cell>
          <cell r="AO37">
            <v>2.763298615989057E-3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2.191198159069872E-2</v>
          </cell>
          <cell r="L40">
            <v>0.27258181971455714</v>
          </cell>
          <cell r="M40">
            <v>7.6707789222832445E-2</v>
          </cell>
          <cell r="N40">
            <v>0</v>
          </cell>
          <cell r="O40">
            <v>0.11698869812420402</v>
          </cell>
          <cell r="P40">
            <v>0.42470378740733516</v>
          </cell>
          <cell r="Q40">
            <v>5.5035591294782499E-2</v>
          </cell>
          <cell r="R40">
            <v>2.9307028446651704E-2</v>
          </cell>
          <cell r="S40">
            <v>2.7633041989383127E-3</v>
          </cell>
          <cell r="AC40" t="str">
            <v>GPS</v>
          </cell>
          <cell r="AF40">
            <v>1</v>
          </cell>
          <cell r="AG40">
            <v>2.191198159069872E-2</v>
          </cell>
          <cell r="AH40">
            <v>0.27258181971455714</v>
          </cell>
          <cell r="AI40">
            <v>7.6707789222832445E-2</v>
          </cell>
          <cell r="AJ40">
            <v>0</v>
          </cell>
          <cell r="AK40">
            <v>0.11698869812420402</v>
          </cell>
          <cell r="AL40">
            <v>0.42470378740733516</v>
          </cell>
          <cell r="AM40">
            <v>5.5035591294782499E-2</v>
          </cell>
          <cell r="AN40">
            <v>2.9307028446651704E-2</v>
          </cell>
          <cell r="AO40">
            <v>2.7633041989383127E-3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2.0114282422699678E-2</v>
          </cell>
          <cell r="L43">
            <v>0.26229524273703603</v>
          </cell>
          <cell r="M43">
            <v>7.4741589277534784E-2</v>
          </cell>
          <cell r="N43">
            <v>0</v>
          </cell>
          <cell r="O43">
            <v>0.1182039873327544</v>
          </cell>
          <cell r="P43">
            <v>0.43712324300869976</v>
          </cell>
          <cell r="Q43">
            <v>5.4890102503221044E-2</v>
          </cell>
          <cell r="R43">
            <v>2.97549050589077E-2</v>
          </cell>
          <cell r="S43">
            <v>2.8766476591466387E-3</v>
          </cell>
          <cell r="AC43" t="str">
            <v>SNP</v>
          </cell>
          <cell r="AF43">
            <v>0.99999999999999989</v>
          </cell>
          <cell r="AG43">
            <v>2.0114282422699678E-2</v>
          </cell>
          <cell r="AH43">
            <v>0.26229524273703603</v>
          </cell>
          <cell r="AI43">
            <v>7.4741589277534784E-2</v>
          </cell>
          <cell r="AJ43">
            <v>0</v>
          </cell>
          <cell r="AK43">
            <v>0.1182039873327544</v>
          </cell>
          <cell r="AL43">
            <v>0.43712324300869976</v>
          </cell>
          <cell r="AM43">
            <v>5.4890102503221044E-2</v>
          </cell>
          <cell r="AN43">
            <v>2.97549050589077E-2</v>
          </cell>
          <cell r="AO43">
            <v>2.8766476591466387E-3</v>
          </cell>
        </row>
        <row r="44">
          <cell r="G44" t="str">
            <v>SSCCT</v>
          </cell>
          <cell r="J44">
            <v>1</v>
          </cell>
          <cell r="K44">
            <v>1.6182850528858657E-2</v>
          </cell>
          <cell r="L44">
            <v>0.27290399052703013</v>
          </cell>
          <cell r="M44">
            <v>8.2694236718521649E-2</v>
          </cell>
          <cell r="N44">
            <v>0</v>
          </cell>
          <cell r="O44">
            <v>0.12216921173573617</v>
          </cell>
          <cell r="P44">
            <v>0.41761388366896424</v>
          </cell>
          <cell r="Q44">
            <v>5.2682447583675011E-2</v>
          </cell>
          <cell r="R44">
            <v>3.2239817796205252E-2</v>
          </cell>
          <cell r="S44">
            <v>3.5135614410089452E-3</v>
          </cell>
          <cell r="AC44" t="str">
            <v>SSCCT</v>
          </cell>
          <cell r="AF44">
            <v>1</v>
          </cell>
          <cell r="AG44">
            <v>1.6182850528858657E-2</v>
          </cell>
          <cell r="AH44">
            <v>0.27290399052703013</v>
          </cell>
          <cell r="AI44">
            <v>8.2694236718521649E-2</v>
          </cell>
          <cell r="AJ44">
            <v>0</v>
          </cell>
          <cell r="AK44">
            <v>0.12216921173573617</v>
          </cell>
          <cell r="AL44">
            <v>0.41761388366896424</v>
          </cell>
          <cell r="AM44">
            <v>5.2682447583675011E-2</v>
          </cell>
          <cell r="AN44">
            <v>3.2239817796205252E-2</v>
          </cell>
          <cell r="AO44">
            <v>3.5135614410089452E-3</v>
          </cell>
        </row>
        <row r="45">
          <cell r="G45" t="str">
            <v>SSECT</v>
          </cell>
          <cell r="J45">
            <v>0.99999999999999978</v>
          </cell>
          <cell r="K45">
            <v>1.4812535457587084E-2</v>
          </cell>
          <cell r="L45">
            <v>0.25270108277556858</v>
          </cell>
          <cell r="M45">
            <v>7.7210309630795879E-2</v>
          </cell>
          <cell r="N45">
            <v>0</v>
          </cell>
          <cell r="O45">
            <v>0.13633074013219926</v>
          </cell>
          <cell r="P45">
            <v>0.41692788828122818</v>
          </cell>
          <cell r="Q45">
            <v>5.973115973425628E-2</v>
          </cell>
          <cell r="R45">
            <v>3.8549332879696474E-2</v>
          </cell>
          <cell r="S45">
            <v>3.7369511086680499E-3</v>
          </cell>
          <cell r="AC45" t="str">
            <v>SSECT</v>
          </cell>
          <cell r="AF45">
            <v>0.99999999999999978</v>
          </cell>
          <cell r="AG45">
            <v>1.4812535457587084E-2</v>
          </cell>
          <cell r="AH45">
            <v>0.25270108277556858</v>
          </cell>
          <cell r="AI45">
            <v>7.7210309630795879E-2</v>
          </cell>
          <cell r="AJ45">
            <v>0</v>
          </cell>
          <cell r="AK45">
            <v>0.13633074013219926</v>
          </cell>
          <cell r="AL45">
            <v>0.41692788828122818</v>
          </cell>
          <cell r="AM45">
            <v>5.973115973425628E-2</v>
          </cell>
          <cell r="AN45">
            <v>3.8549332879696474E-2</v>
          </cell>
          <cell r="AO45">
            <v>3.7369511086680499E-3</v>
          </cell>
        </row>
        <row r="46">
          <cell r="G46" t="str">
            <v>SSCCH</v>
          </cell>
          <cell r="J46">
            <v>0.99999999999999989</v>
          </cell>
          <cell r="K46">
            <v>1.595785767393304E-2</v>
          </cell>
          <cell r="L46">
            <v>0.26436701978580412</v>
          </cell>
          <cell r="M46">
            <v>7.986194644168948E-2</v>
          </cell>
          <cell r="N46">
            <v>0</v>
          </cell>
          <cell r="O46">
            <v>0.12203336514853465</v>
          </cell>
          <cell r="P46">
            <v>0.42847181989253341</v>
          </cell>
          <cell r="Q46">
            <v>5.3415337816364913E-2</v>
          </cell>
          <cell r="R46">
            <v>3.212426370592282E-2</v>
          </cell>
          <cell r="S46">
            <v>3.7683895352175253E-3</v>
          </cell>
          <cell r="AC46" t="str">
            <v>SSCCH</v>
          </cell>
          <cell r="AF46">
            <v>0.99999999999999989</v>
          </cell>
          <cell r="AG46">
            <v>1.595785767393304E-2</v>
          </cell>
          <cell r="AH46">
            <v>0.26436701978580412</v>
          </cell>
          <cell r="AI46">
            <v>7.986194644168948E-2</v>
          </cell>
          <cell r="AJ46">
            <v>0</v>
          </cell>
          <cell r="AK46">
            <v>0.12203336514853465</v>
          </cell>
          <cell r="AL46">
            <v>0.42847181989253341</v>
          </cell>
          <cell r="AM46">
            <v>5.3415337816364913E-2</v>
          </cell>
          <cell r="AN46">
            <v>3.212426370592282E-2</v>
          </cell>
          <cell r="AO46">
            <v>3.7683895352175253E-3</v>
          </cell>
        </row>
        <row r="47">
          <cell r="G47" t="str">
            <v>SSECH</v>
          </cell>
          <cell r="J47">
            <v>0.99999999999999989</v>
          </cell>
          <cell r="K47">
            <v>1.4944762709267296E-2</v>
          </cell>
          <cell r="L47">
            <v>0.24777822345460704</v>
          </cell>
          <cell r="M47">
            <v>7.4704333487039157E-2</v>
          </cell>
          <cell r="N47">
            <v>0</v>
          </cell>
          <cell r="O47">
            <v>0.13741911395612513</v>
          </cell>
          <cell r="P47">
            <v>0.4197172267239036</v>
          </cell>
          <cell r="Q47">
            <v>6.2758483558639958E-2</v>
          </cell>
          <cell r="R47">
            <v>3.877192428265458E-2</v>
          </cell>
          <cell r="S47">
            <v>3.9059318277631042E-3</v>
          </cell>
          <cell r="AC47" t="str">
            <v>SSECH</v>
          </cell>
          <cell r="AF47">
            <v>0.99999999999999989</v>
          </cell>
          <cell r="AG47">
            <v>1.4944762709267296E-2</v>
          </cell>
          <cell r="AH47">
            <v>0.24777822345460704</v>
          </cell>
          <cell r="AI47">
            <v>7.4704333487039157E-2</v>
          </cell>
          <cell r="AJ47">
            <v>0</v>
          </cell>
          <cell r="AK47">
            <v>0.13741911395612513</v>
          </cell>
          <cell r="AL47">
            <v>0.4197172267239036</v>
          </cell>
          <cell r="AM47">
            <v>6.2758483558639958E-2</v>
          </cell>
          <cell r="AN47">
            <v>3.877192428265458E-2</v>
          </cell>
          <cell r="AO47">
            <v>3.9059318277631042E-3</v>
          </cell>
        </row>
        <row r="48">
          <cell r="G48" t="str">
            <v>SSGCH</v>
          </cell>
          <cell r="J48">
            <v>0.99999999999999989</v>
          </cell>
          <cell r="K48">
            <v>1.5704583932766605E-2</v>
          </cell>
          <cell r="L48">
            <v>0.26021982070300487</v>
          </cell>
          <cell r="M48">
            <v>7.8572543203026896E-2</v>
          </cell>
          <cell r="N48">
            <v>0</v>
          </cell>
          <cell r="O48">
            <v>0.12587980235043228</v>
          </cell>
          <cell r="P48">
            <v>0.42628317160037593</v>
          </cell>
          <cell r="Q48">
            <v>5.5751124251933667E-2</v>
          </cell>
          <cell r="R48">
            <v>3.3786178850105764E-2</v>
          </cell>
          <cell r="S48">
            <v>3.80277510835392E-3</v>
          </cell>
          <cell r="AC48" t="str">
            <v>SSGCH</v>
          </cell>
          <cell r="AF48">
            <v>0.99999999999999989</v>
          </cell>
          <cell r="AG48">
            <v>1.5704583932766605E-2</v>
          </cell>
          <cell r="AH48">
            <v>0.26021982070300487</v>
          </cell>
          <cell r="AI48">
            <v>7.8572543203026896E-2</v>
          </cell>
          <cell r="AJ48">
            <v>0</v>
          </cell>
          <cell r="AK48">
            <v>0.12587980235043228</v>
          </cell>
          <cell r="AL48">
            <v>0.42628317160037593</v>
          </cell>
          <cell r="AM48">
            <v>5.5751124251933667E-2</v>
          </cell>
          <cell r="AN48">
            <v>3.3786178850105764E-2</v>
          </cell>
          <cell r="AO48">
            <v>3.80277510835392E-3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0.99999999999999989</v>
          </cell>
          <cell r="K52">
            <v>1.5840271761040765E-2</v>
          </cell>
          <cell r="L52">
            <v>0.26785326358916473</v>
          </cell>
          <cell r="M52">
            <v>8.1323254946590207E-2</v>
          </cell>
          <cell r="N52">
            <v>0</v>
          </cell>
          <cell r="O52">
            <v>0.12570959383485195</v>
          </cell>
          <cell r="P52">
            <v>0.41744238482203022</v>
          </cell>
          <cell r="Q52">
            <v>5.4444625621320325E-2</v>
          </cell>
          <cell r="R52">
            <v>3.3817196567078059E-2</v>
          </cell>
          <cell r="S52">
            <v>3.5694088579237213E-3</v>
          </cell>
          <cell r="AC52" t="str">
            <v>SSGCT</v>
          </cell>
          <cell r="AF52">
            <v>0.99999999999999989</v>
          </cell>
          <cell r="AG52">
            <v>1.5840271761040765E-2</v>
          </cell>
          <cell r="AH52">
            <v>0.26785326358916473</v>
          </cell>
          <cell r="AI52">
            <v>8.1323254946590207E-2</v>
          </cell>
          <cell r="AJ52">
            <v>0</v>
          </cell>
          <cell r="AK52">
            <v>0.12570959383485195</v>
          </cell>
          <cell r="AL52">
            <v>0.41744238482203022</v>
          </cell>
          <cell r="AM52">
            <v>5.4444625621320325E-2</v>
          </cell>
          <cell r="AN52">
            <v>3.3817196567078059E-2</v>
          </cell>
          <cell r="AO52">
            <v>3.5694088579237213E-3</v>
          </cell>
        </row>
        <row r="53">
          <cell r="G53" t="str">
            <v>MC</v>
          </cell>
          <cell r="J53">
            <v>1</v>
          </cell>
          <cell r="K53">
            <v>1.010638631085364E-2</v>
          </cell>
          <cell r="L53">
            <v>0.47544134650551262</v>
          </cell>
          <cell r="M53">
            <v>9.9051054524639109E-2</v>
          </cell>
          <cell r="N53">
            <v>0</v>
          </cell>
          <cell r="O53">
            <v>8.1007552745986977E-2</v>
          </cell>
          <cell r="P53">
            <v>0.27432642777759736</v>
          </cell>
          <cell r="Q53">
            <v>3.5877575704432167E-2</v>
          </cell>
          <cell r="R53">
            <v>2.1742452833426251E-2</v>
          </cell>
          <cell r="S53">
            <v>2.4472035975519526E-3</v>
          </cell>
          <cell r="AC53" t="str">
            <v>MC</v>
          </cell>
          <cell r="AF53">
            <v>1</v>
          </cell>
          <cell r="AG53">
            <v>1.010638631085364E-2</v>
          </cell>
          <cell r="AH53">
            <v>0.47544134650551262</v>
          </cell>
          <cell r="AI53">
            <v>9.9051054524639109E-2</v>
          </cell>
          <cell r="AJ53">
            <v>0</v>
          </cell>
          <cell r="AK53">
            <v>8.1007552745986977E-2</v>
          </cell>
          <cell r="AL53">
            <v>0.27432642777759736</v>
          </cell>
          <cell r="AM53">
            <v>3.5877575704432167E-2</v>
          </cell>
          <cell r="AN53">
            <v>2.1742452833426251E-2</v>
          </cell>
          <cell r="AO53">
            <v>2.4472035975519526E-3</v>
          </cell>
        </row>
        <row r="54">
          <cell r="G54" t="str">
            <v>SNPD</v>
          </cell>
          <cell r="J54">
            <v>1</v>
          </cell>
          <cell r="K54">
            <v>3.3571006545894809E-2</v>
          </cell>
          <cell r="L54">
            <v>0.26402310151454222</v>
          </cell>
          <cell r="M54">
            <v>6.2515467790798224E-2</v>
          </cell>
          <cell r="N54">
            <v>0</v>
          </cell>
          <cell r="O54">
            <v>9.1328281377558176E-2</v>
          </cell>
          <cell r="P54">
            <v>0.48317341591839369</v>
          </cell>
          <cell r="Q54">
            <v>4.9108255139340369E-2</v>
          </cell>
          <cell r="R54">
            <v>1.6280471713472518E-2</v>
          </cell>
          <cell r="S54">
            <v>0</v>
          </cell>
          <cell r="AC54" t="str">
            <v>SNPD</v>
          </cell>
          <cell r="AF54">
            <v>1</v>
          </cell>
          <cell r="AG54">
            <v>3.3571006545894809E-2</v>
          </cell>
          <cell r="AH54">
            <v>0.26402310151454222</v>
          </cell>
          <cell r="AI54">
            <v>6.2515467790798224E-2</v>
          </cell>
          <cell r="AJ54">
            <v>0</v>
          </cell>
          <cell r="AK54">
            <v>9.1328281377558176E-2</v>
          </cell>
          <cell r="AL54">
            <v>0.48317341591839369</v>
          </cell>
          <cell r="AM54">
            <v>4.9108255139340369E-2</v>
          </cell>
          <cell r="AN54">
            <v>1.6280471713472518E-2</v>
          </cell>
          <cell r="AO54">
            <v>0</v>
          </cell>
        </row>
        <row r="55">
          <cell r="G55" t="str">
            <v>DGUH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0.82036970392609476</v>
          </cell>
          <cell r="Q55">
            <v>0.10729143523165388</v>
          </cell>
          <cell r="R55">
            <v>6.5020529513276457E-2</v>
          </cell>
          <cell r="S55">
            <v>7.3183313289749289E-3</v>
          </cell>
          <cell r="AC55" t="str">
            <v>DGUH</v>
          </cell>
          <cell r="AF55">
            <v>1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0.82036970392609476</v>
          </cell>
          <cell r="AM55">
            <v>0.10729143523165388</v>
          </cell>
          <cell r="AN55">
            <v>6.5020529513276457E-2</v>
          </cell>
          <cell r="AO55">
            <v>7.3183313289749289E-3</v>
          </cell>
        </row>
        <row r="56">
          <cell r="G56" t="str">
            <v>DEUH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0.7992276042353641</v>
          </cell>
          <cell r="Q56">
            <v>0.11950501258079456</v>
          </cell>
          <cell r="R56">
            <v>7.382968861653387E-2</v>
          </cell>
          <cell r="S56">
            <v>7.4376945673075316E-3</v>
          </cell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0.7992276042353641</v>
          </cell>
          <cell r="AM56">
            <v>0.11950501258079456</v>
          </cell>
          <cell r="AN56">
            <v>7.382968861653387E-2</v>
          </cell>
          <cell r="AO56">
            <v>7.4376945673075316E-3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1.49447627092673E-2</v>
          </cell>
          <cell r="L58">
            <v>0.24777822345460704</v>
          </cell>
          <cell r="M58">
            <v>7.4704333487039171E-2</v>
          </cell>
          <cell r="N58">
            <v>0</v>
          </cell>
          <cell r="O58">
            <v>0.13741911395612511</v>
          </cell>
          <cell r="P58">
            <v>0.41971722672390366</v>
          </cell>
          <cell r="Q58">
            <v>6.2758483558639958E-2</v>
          </cell>
          <cell r="R58">
            <v>3.877192428265458E-2</v>
          </cell>
          <cell r="S58">
            <v>3.9059318277631034E-3</v>
          </cell>
          <cell r="AC58" t="str">
            <v>DNPGMU</v>
          </cell>
          <cell r="AF58">
            <v>1</v>
          </cell>
          <cell r="AG58">
            <v>1.49447627092673E-2</v>
          </cell>
          <cell r="AH58">
            <v>0.24777822345460704</v>
          </cell>
          <cell r="AI58">
            <v>7.4704333487039171E-2</v>
          </cell>
          <cell r="AJ58">
            <v>0</v>
          </cell>
          <cell r="AK58">
            <v>0.13741911395612511</v>
          </cell>
          <cell r="AL58">
            <v>0.41971722672390366</v>
          </cell>
          <cell r="AM58">
            <v>6.2758483558639958E-2</v>
          </cell>
          <cell r="AN58">
            <v>3.877192428265458E-2</v>
          </cell>
          <cell r="AO58">
            <v>3.9059318277631034E-3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1.0000000000000009</v>
          </cell>
          <cell r="K65">
            <v>1.5704583932766612E-2</v>
          </cell>
          <cell r="L65">
            <v>0.26021982070300503</v>
          </cell>
          <cell r="M65">
            <v>7.8572543203026909E-2</v>
          </cell>
          <cell r="N65">
            <v>0</v>
          </cell>
          <cell r="O65">
            <v>0.12587980235043239</v>
          </cell>
          <cell r="P65">
            <v>0.42628317160037638</v>
          </cell>
          <cell r="Q65">
            <v>5.5751124251933674E-2</v>
          </cell>
          <cell r="R65">
            <v>3.3786178850105784E-2</v>
          </cell>
          <cell r="S65">
            <v>3.8027751083539217E-3</v>
          </cell>
          <cell r="AC65" t="str">
            <v>SNPPH-P</v>
          </cell>
          <cell r="AF65">
            <v>1.0000000000000009</v>
          </cell>
          <cell r="AG65">
            <v>1.5704583932766612E-2</v>
          </cell>
          <cell r="AH65">
            <v>0.26021982070300503</v>
          </cell>
          <cell r="AI65">
            <v>7.8572543203026909E-2</v>
          </cell>
          <cell r="AJ65">
            <v>0</v>
          </cell>
          <cell r="AK65">
            <v>0.12587980235043236</v>
          </cell>
          <cell r="AL65">
            <v>0.42628317160037638</v>
          </cell>
          <cell r="AM65">
            <v>5.5751124251933674E-2</v>
          </cell>
          <cell r="AN65">
            <v>3.3786178850105784E-2</v>
          </cell>
          <cell r="AO65">
            <v>3.8027751083539222E-3</v>
          </cell>
        </row>
        <row r="66">
          <cell r="G66" t="str">
            <v>SNPPH-U</v>
          </cell>
          <cell r="J66">
            <v>1.0000000000000009</v>
          </cell>
          <cell r="K66">
            <v>1.5704583932766612E-2</v>
          </cell>
          <cell r="L66">
            <v>0.26021982070300503</v>
          </cell>
          <cell r="M66">
            <v>7.8572543203026909E-2</v>
          </cell>
          <cell r="N66">
            <v>0</v>
          </cell>
          <cell r="O66">
            <v>0.12587980235043239</v>
          </cell>
          <cell r="P66">
            <v>0.42628317160037638</v>
          </cell>
          <cell r="Q66">
            <v>5.5751124251933674E-2</v>
          </cell>
          <cell r="R66">
            <v>3.3786178850105784E-2</v>
          </cell>
          <cell r="S66">
            <v>3.8027751083539217E-3</v>
          </cell>
          <cell r="AC66" t="str">
            <v>SNPPH-U</v>
          </cell>
          <cell r="AF66">
            <v>1.0000000000000009</v>
          </cell>
          <cell r="AG66">
            <v>1.5704583932766612E-2</v>
          </cell>
          <cell r="AH66">
            <v>0.26021982070300503</v>
          </cell>
          <cell r="AI66">
            <v>7.8572543203026909E-2</v>
          </cell>
          <cell r="AJ66">
            <v>0</v>
          </cell>
          <cell r="AK66">
            <v>0.12587980235043236</v>
          </cell>
          <cell r="AL66">
            <v>0.42628317160037638</v>
          </cell>
          <cell r="AM66">
            <v>5.5751124251933674E-2</v>
          </cell>
          <cell r="AN66">
            <v>3.3786178850105784E-2</v>
          </cell>
          <cell r="AO66">
            <v>3.8027751083539222E-3</v>
          </cell>
        </row>
        <row r="67">
          <cell r="G67" t="str">
            <v>CN</v>
          </cell>
          <cell r="J67">
            <v>1</v>
          </cell>
          <cell r="K67">
            <v>2.5791895215780562E-2</v>
          </cell>
          <cell r="L67">
            <v>0.31916676928885807</v>
          </cell>
          <cell r="M67">
            <v>7.2263744275987335E-2</v>
          </cell>
          <cell r="N67">
            <v>0</v>
          </cell>
          <cell r="O67">
            <v>7.0471879439992058E-2</v>
          </cell>
          <cell r="P67">
            <v>0.461289372337361</v>
          </cell>
          <cell r="Q67">
            <v>4.196045094451295E-2</v>
          </cell>
          <cell r="R67">
            <v>9.0558884975080432E-3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2.5791895215780562E-2</v>
          </cell>
          <cell r="AH67">
            <v>0.31916676928885807</v>
          </cell>
          <cell r="AI67">
            <v>7.2263744275987335E-2</v>
          </cell>
          <cell r="AJ67">
            <v>0</v>
          </cell>
          <cell r="AK67">
            <v>7.0471879439992058E-2</v>
          </cell>
          <cell r="AL67">
            <v>0.461289372337361</v>
          </cell>
          <cell r="AM67">
            <v>4.196045094451295E-2</v>
          </cell>
          <cell r="AN67">
            <v>9.0558884975080432E-3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5.2885374790596476E-2</v>
          </cell>
          <cell r="L68">
            <v>0.6544402446322618</v>
          </cell>
          <cell r="M68">
            <v>0.14817426822783994</v>
          </cell>
          <cell r="N68">
            <v>0</v>
          </cell>
          <cell r="O68">
            <v>0.14450011234930177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5.2885374790596476E-2</v>
          </cell>
          <cell r="AH68">
            <v>0.6544402446322618</v>
          </cell>
          <cell r="AI68">
            <v>0.14817426822783994</v>
          </cell>
          <cell r="AJ68">
            <v>0</v>
          </cell>
          <cell r="AK68">
            <v>0.14450011234930177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0.90041817167170191</v>
          </cell>
          <cell r="Q69">
            <v>8.190510076253589E-2</v>
          </cell>
          <cell r="R69">
            <v>1.7676727565762235E-2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0.90041817167170191</v>
          </cell>
          <cell r="AM69">
            <v>8.190510076253589E-2</v>
          </cell>
          <cell r="AN69">
            <v>1.7676727565762235E-2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0.99999999999999745</v>
          </cell>
          <cell r="K73">
            <v>3.5597320393490173E-2</v>
          </cell>
          <cell r="L73">
            <v>0.31431187156493978</v>
          </cell>
          <cell r="M73">
            <v>3.0120652626102046E-2</v>
          </cell>
          <cell r="N73">
            <v>0</v>
          </cell>
          <cell r="O73">
            <v>0.10731594876932754</v>
          </cell>
          <cell r="P73">
            <v>0.35541288431903395</v>
          </cell>
          <cell r="Q73">
            <v>4.0247235515507643E-2</v>
          </cell>
          <cell r="R73">
            <v>3.1732443950881596E-3</v>
          </cell>
          <cell r="S73">
            <v>-2.9515382278041854E-5</v>
          </cell>
          <cell r="T73">
            <v>0.11419082248883598</v>
          </cell>
          <cell r="U73">
            <v>-3.4046469004988254E-4</v>
          </cell>
          <cell r="AC73" t="str">
            <v>EXCTAX</v>
          </cell>
          <cell r="AF73">
            <v>0.99999999999999745</v>
          </cell>
          <cell r="AG73">
            <v>3.5597320393490173E-2</v>
          </cell>
          <cell r="AH73">
            <v>0.31431187156493978</v>
          </cell>
          <cell r="AI73">
            <v>3.0120652626102046E-2</v>
          </cell>
          <cell r="AJ73">
            <v>0</v>
          </cell>
          <cell r="AK73">
            <v>0.10731594876932754</v>
          </cell>
          <cell r="AL73">
            <v>0.35541288431903395</v>
          </cell>
          <cell r="AM73">
            <v>4.0247235515507643E-2</v>
          </cell>
          <cell r="AN73">
            <v>3.1732443950881596E-3</v>
          </cell>
          <cell r="AO73">
            <v>-2.9515382278041854E-5</v>
          </cell>
          <cell r="AP73">
            <v>0.11419082248883598</v>
          </cell>
          <cell r="AQ73">
            <v>-3.4046469004988254E-4</v>
          </cell>
        </row>
        <row r="74">
          <cell r="G74" t="str">
            <v>INT</v>
          </cell>
          <cell r="J74">
            <v>0.99999999999999989</v>
          </cell>
          <cell r="K74">
            <v>2.0114282422699678E-2</v>
          </cell>
          <cell r="L74">
            <v>0.26229524273703603</v>
          </cell>
          <cell r="M74">
            <v>7.4741589277534784E-2</v>
          </cell>
          <cell r="N74">
            <v>0</v>
          </cell>
          <cell r="O74">
            <v>0.1182039873327544</v>
          </cell>
          <cell r="P74">
            <v>0.43712324300869976</v>
          </cell>
          <cell r="Q74">
            <v>5.4890102503221044E-2</v>
          </cell>
          <cell r="R74">
            <v>2.97549050589077E-2</v>
          </cell>
          <cell r="S74">
            <v>2.8766476591466387E-3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2.0114282422699678E-2</v>
          </cell>
          <cell r="AH74">
            <v>0.26229524273703603</v>
          </cell>
          <cell r="AI74">
            <v>7.4741589277534784E-2</v>
          </cell>
          <cell r="AJ74">
            <v>0</v>
          </cell>
          <cell r="AK74">
            <v>0.1182039873327544</v>
          </cell>
          <cell r="AL74">
            <v>0.43712324300869976</v>
          </cell>
          <cell r="AM74">
            <v>5.4890102503221044E-2</v>
          </cell>
          <cell r="AN74">
            <v>2.97549050589077E-2</v>
          </cell>
          <cell r="AO74">
            <v>2.8766476591466387E-3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3.3571006545894809E-2</v>
          </cell>
          <cell r="L75">
            <v>0.26402310151454222</v>
          </cell>
          <cell r="M75">
            <v>6.2515467790798224E-2</v>
          </cell>
          <cell r="N75">
            <v>0</v>
          </cell>
          <cell r="O75">
            <v>9.1328281377558176E-2</v>
          </cell>
          <cell r="P75">
            <v>0.48317341591839369</v>
          </cell>
          <cell r="Q75">
            <v>4.9108255139340369E-2</v>
          </cell>
          <cell r="R75">
            <v>1.6280471713472518E-2</v>
          </cell>
          <cell r="S75">
            <v>0</v>
          </cell>
          <cell r="AC75" t="str">
            <v>CIAC</v>
          </cell>
          <cell r="AF75">
            <v>1</v>
          </cell>
          <cell r="AG75">
            <v>3.3571006545894809E-2</v>
          </cell>
          <cell r="AH75">
            <v>0.26402310151454222</v>
          </cell>
          <cell r="AI75">
            <v>6.2515467790798224E-2</v>
          </cell>
          <cell r="AJ75">
            <v>0</v>
          </cell>
          <cell r="AK75">
            <v>9.1328281377558176E-2</v>
          </cell>
          <cell r="AL75">
            <v>0.48317341591839369</v>
          </cell>
          <cell r="AM75">
            <v>4.9108255139340369E-2</v>
          </cell>
          <cell r="AN75">
            <v>1.6280471713472518E-2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4.5920776190047856E-2</v>
          </cell>
          <cell r="L78">
            <v>0.43885958378584672</v>
          </cell>
          <cell r="M78">
            <v>0.1360231228173335</v>
          </cell>
          <cell r="N78">
            <v>0</v>
          </cell>
          <cell r="O78">
            <v>4.7215325072351481E-2</v>
          </cell>
          <cell r="P78">
            <v>0.29706251501337633</v>
          </cell>
          <cell r="Q78">
            <v>3.4908348547939054E-2</v>
          </cell>
          <cell r="R78">
            <v>1.0328573105187901E-5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4.5920776190047856E-2</v>
          </cell>
          <cell r="AH78">
            <v>0.43885958378584672</v>
          </cell>
          <cell r="AI78">
            <v>0.1360231228173335</v>
          </cell>
          <cell r="AJ78">
            <v>0</v>
          </cell>
          <cell r="AK78">
            <v>4.7215325072351481E-2</v>
          </cell>
          <cell r="AL78">
            <v>0.29706251501337633</v>
          </cell>
          <cell r="AM78">
            <v>3.4908348547939054E-2</v>
          </cell>
          <cell r="AN78">
            <v>1.0328573105187901E-5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0.99999999999999989</v>
          </cell>
          <cell r="K89">
            <v>1.5704583932766601E-2</v>
          </cell>
          <cell r="L89">
            <v>0.26021982070300487</v>
          </cell>
          <cell r="M89">
            <v>7.8572543203026909E-2</v>
          </cell>
          <cell r="N89">
            <v>0</v>
          </cell>
          <cell r="O89">
            <v>0.12587980235043228</v>
          </cell>
          <cell r="P89">
            <v>0.42628317160037593</v>
          </cell>
          <cell r="Q89">
            <v>5.5751124251933695E-2</v>
          </cell>
          <cell r="R89">
            <v>3.3786178850105764E-2</v>
          </cell>
          <cell r="S89">
            <v>3.8027751083539222E-3</v>
          </cell>
          <cell r="AC89" t="str">
            <v>SNPPS</v>
          </cell>
          <cell r="AF89">
            <v>0.99999999999999989</v>
          </cell>
          <cell r="AG89">
            <v>1.5704583932766601E-2</v>
          </cell>
          <cell r="AH89">
            <v>0.26021982070300487</v>
          </cell>
          <cell r="AI89">
            <v>7.8572543203026909E-2</v>
          </cell>
          <cell r="AJ89">
            <v>0</v>
          </cell>
          <cell r="AK89">
            <v>0.12587980235043228</v>
          </cell>
          <cell r="AL89">
            <v>0.42628317160037593</v>
          </cell>
          <cell r="AM89">
            <v>5.5751124251933695E-2</v>
          </cell>
          <cell r="AN89">
            <v>3.3786178850105764E-2</v>
          </cell>
          <cell r="AO89">
            <v>3.8027751083539222E-3</v>
          </cell>
        </row>
        <row r="90">
          <cell r="G90" t="str">
            <v>SNPT</v>
          </cell>
          <cell r="J90">
            <v>0.99999999999999978</v>
          </cell>
          <cell r="K90">
            <v>1.5704583932766601E-2</v>
          </cell>
          <cell r="L90">
            <v>0.26021982070300487</v>
          </cell>
          <cell r="M90">
            <v>7.8572543203026896E-2</v>
          </cell>
          <cell r="N90">
            <v>0</v>
          </cell>
          <cell r="O90">
            <v>0.1258798023504322</v>
          </cell>
          <cell r="P90">
            <v>0.42628317160037599</v>
          </cell>
          <cell r="Q90">
            <v>5.5751124251933654E-2</v>
          </cell>
          <cell r="R90">
            <v>3.3786178850105757E-2</v>
          </cell>
          <cell r="S90">
            <v>3.8027751083539196E-3</v>
          </cell>
          <cell r="AC90" t="str">
            <v>SNPT</v>
          </cell>
          <cell r="AF90">
            <v>0.99999999999999978</v>
          </cell>
          <cell r="AG90">
            <v>1.5704583932766601E-2</v>
          </cell>
          <cell r="AH90">
            <v>0.26021982070300487</v>
          </cell>
          <cell r="AI90">
            <v>7.8572543203026896E-2</v>
          </cell>
          <cell r="AJ90">
            <v>0</v>
          </cell>
          <cell r="AK90">
            <v>0.1258798023504322</v>
          </cell>
          <cell r="AL90">
            <v>0.42628317160037599</v>
          </cell>
          <cell r="AM90">
            <v>5.5751124251933654E-2</v>
          </cell>
          <cell r="AN90">
            <v>3.3786178850105757E-2</v>
          </cell>
          <cell r="AO90">
            <v>3.8027751083539196E-3</v>
          </cell>
        </row>
        <row r="91">
          <cell r="G91" t="str">
            <v>SNPP</v>
          </cell>
          <cell r="J91">
            <v>0.99999999999999978</v>
          </cell>
          <cell r="K91">
            <v>1.5704583932766598E-2</v>
          </cell>
          <cell r="L91">
            <v>0.26021982070300476</v>
          </cell>
          <cell r="M91">
            <v>7.8572543203026909E-2</v>
          </cell>
          <cell r="N91">
            <v>0</v>
          </cell>
          <cell r="O91">
            <v>0.12587980235043225</v>
          </cell>
          <cell r="P91">
            <v>0.42628317160037599</v>
          </cell>
          <cell r="Q91">
            <v>5.5751124251933674E-2</v>
          </cell>
          <cell r="R91">
            <v>3.3786178850105757E-2</v>
          </cell>
          <cell r="S91">
            <v>3.8027751083539209E-3</v>
          </cell>
          <cell r="AC91" t="str">
            <v>SNPP</v>
          </cell>
          <cell r="AF91">
            <v>0.99999999999999978</v>
          </cell>
          <cell r="AG91">
            <v>1.5704583932766598E-2</v>
          </cell>
          <cell r="AH91">
            <v>0.26021982070300476</v>
          </cell>
          <cell r="AI91">
            <v>7.8572543203026909E-2</v>
          </cell>
          <cell r="AJ91">
            <v>0</v>
          </cell>
          <cell r="AK91">
            <v>0.12587980235043225</v>
          </cell>
          <cell r="AL91">
            <v>0.42628317160037599</v>
          </cell>
          <cell r="AM91">
            <v>5.5751124251933674E-2</v>
          </cell>
          <cell r="AN91">
            <v>3.3786178850105757E-2</v>
          </cell>
          <cell r="AO91">
            <v>3.8027751083539209E-3</v>
          </cell>
        </row>
        <row r="92">
          <cell r="G92" t="str">
            <v>SNPPH</v>
          </cell>
          <cell r="J92">
            <v>1.0000000000000009</v>
          </cell>
          <cell r="K92">
            <v>1.5704583932766612E-2</v>
          </cell>
          <cell r="L92">
            <v>0.26021982070300503</v>
          </cell>
          <cell r="M92">
            <v>7.8572543203026909E-2</v>
          </cell>
          <cell r="N92">
            <v>0</v>
          </cell>
          <cell r="O92">
            <v>0.12587980235043239</v>
          </cell>
          <cell r="P92">
            <v>0.42628317160037638</v>
          </cell>
          <cell r="Q92">
            <v>5.5751124251933674E-2</v>
          </cell>
          <cell r="R92">
            <v>3.3786178850105784E-2</v>
          </cell>
          <cell r="S92">
            <v>3.8027751083539217E-3</v>
          </cell>
          <cell r="AC92" t="str">
            <v>SNPPH</v>
          </cell>
          <cell r="AF92">
            <v>1.0000000000000009</v>
          </cell>
          <cell r="AG92">
            <v>1.5704583932766612E-2</v>
          </cell>
          <cell r="AH92">
            <v>0.26021982070300503</v>
          </cell>
          <cell r="AI92">
            <v>7.8572543203026909E-2</v>
          </cell>
          <cell r="AJ92">
            <v>0</v>
          </cell>
          <cell r="AK92">
            <v>0.12587980235043236</v>
          </cell>
          <cell r="AL92">
            <v>0.42628317160037638</v>
          </cell>
          <cell r="AM92">
            <v>5.5751124251933674E-2</v>
          </cell>
          <cell r="AN92">
            <v>3.3786178850105784E-2</v>
          </cell>
          <cell r="AO92">
            <v>3.8027751083539222E-3</v>
          </cell>
        </row>
        <row r="93">
          <cell r="G93" t="str">
            <v>SNPPN</v>
          </cell>
          <cell r="J93">
            <v>1.0000000000000002</v>
          </cell>
          <cell r="K93">
            <v>1.5704583932766608E-2</v>
          </cell>
          <cell r="L93">
            <v>0.26021982070300487</v>
          </cell>
          <cell r="M93">
            <v>7.8572543203026896E-2</v>
          </cell>
          <cell r="N93">
            <v>0</v>
          </cell>
          <cell r="O93">
            <v>0.12587980235043225</v>
          </cell>
          <cell r="P93">
            <v>0.42628317160037604</v>
          </cell>
          <cell r="Q93">
            <v>5.5751124251933667E-2</v>
          </cell>
          <cell r="R93">
            <v>3.3786178850105771E-2</v>
          </cell>
          <cell r="S93">
            <v>3.80277510835392E-3</v>
          </cell>
          <cell r="AC93" t="str">
            <v>SNPPN</v>
          </cell>
          <cell r="AF93">
            <v>1.0000000000000002</v>
          </cell>
          <cell r="AG93">
            <v>1.5704583932766608E-2</v>
          </cell>
          <cell r="AH93">
            <v>0.26021982070300487</v>
          </cell>
          <cell r="AI93">
            <v>7.8572543203026896E-2</v>
          </cell>
          <cell r="AJ93">
            <v>0</v>
          </cell>
          <cell r="AK93">
            <v>0.12587980235043225</v>
          </cell>
          <cell r="AL93">
            <v>0.42628317160037604</v>
          </cell>
          <cell r="AM93">
            <v>5.5751124251933667E-2</v>
          </cell>
          <cell r="AN93">
            <v>3.3786178850105771E-2</v>
          </cell>
          <cell r="AO93">
            <v>3.80277510835392E-3</v>
          </cell>
        </row>
        <row r="94">
          <cell r="G94" t="str">
            <v>SNPPO</v>
          </cell>
          <cell r="J94">
            <v>1.0000000000000002</v>
          </cell>
          <cell r="K94">
            <v>1.5704331811530844E-2</v>
          </cell>
          <cell r="L94">
            <v>0.26023169712671629</v>
          </cell>
          <cell r="M94">
            <v>7.8571281800192336E-2</v>
          </cell>
          <cell r="N94">
            <v>0</v>
          </cell>
          <cell r="O94">
            <v>0.12587778147732526</v>
          </cell>
          <cell r="P94">
            <v>0.4262763280545383</v>
          </cell>
          <cell r="Q94">
            <v>5.575022922393412E-2</v>
          </cell>
          <cell r="R94">
            <v>3.3785636447123311E-2</v>
          </cell>
          <cell r="S94">
            <v>3.8027140586397905E-3</v>
          </cell>
          <cell r="AC94" t="str">
            <v>SNPPO</v>
          </cell>
          <cell r="AF94">
            <v>1.0000000000000002</v>
          </cell>
          <cell r="AG94">
            <v>1.5704583932766605E-2</v>
          </cell>
          <cell r="AH94">
            <v>0.26021982070300487</v>
          </cell>
          <cell r="AI94">
            <v>7.8572543203026951E-2</v>
          </cell>
          <cell r="AJ94">
            <v>0</v>
          </cell>
          <cell r="AK94">
            <v>0.12587980235043225</v>
          </cell>
          <cell r="AL94">
            <v>0.42628317160037615</v>
          </cell>
          <cell r="AM94">
            <v>5.5751124251933695E-2</v>
          </cell>
          <cell r="AN94">
            <v>3.3786178850105771E-2</v>
          </cell>
          <cell r="AO94">
            <v>3.8027751083539217E-3</v>
          </cell>
        </row>
        <row r="95">
          <cell r="G95" t="str">
            <v>SNPG</v>
          </cell>
          <cell r="J95">
            <v>1</v>
          </cell>
          <cell r="K95">
            <v>2.8006115658573725E-2</v>
          </cell>
          <cell r="L95">
            <v>0.29248046508482201</v>
          </cell>
          <cell r="M95">
            <v>7.1338638993639736E-2</v>
          </cell>
          <cell r="N95">
            <v>0</v>
          </cell>
          <cell r="O95">
            <v>0.11899395828877481</v>
          </cell>
          <cell r="P95">
            <v>0.39726390764340191</v>
          </cell>
          <cell r="Q95">
            <v>6.3189164163171135E-2</v>
          </cell>
          <cell r="R95">
            <v>2.7210004311461072E-2</v>
          </cell>
          <cell r="S95">
            <v>1.5177458561556048E-3</v>
          </cell>
          <cell r="AC95" t="str">
            <v>SNPG</v>
          </cell>
          <cell r="AF95">
            <v>1</v>
          </cell>
          <cell r="AG95">
            <v>2.8006115658573725E-2</v>
          </cell>
          <cell r="AH95">
            <v>0.29248046508482201</v>
          </cell>
          <cell r="AI95">
            <v>7.1338638993639736E-2</v>
          </cell>
          <cell r="AJ95">
            <v>0</v>
          </cell>
          <cell r="AK95">
            <v>0.11899395828877481</v>
          </cell>
          <cell r="AL95">
            <v>0.39726390764340191</v>
          </cell>
          <cell r="AM95">
            <v>6.3189164163171135E-2</v>
          </cell>
          <cell r="AN95">
            <v>2.7210004311461072E-2</v>
          </cell>
          <cell r="AO95">
            <v>1.5177458561556048E-3</v>
          </cell>
        </row>
        <row r="96">
          <cell r="G96" t="str">
            <v>SNPI</v>
          </cell>
          <cell r="J96">
            <v>1.0000000000000002</v>
          </cell>
          <cell r="K96">
            <v>1.8388849303200196E-2</v>
          </cell>
          <cell r="L96">
            <v>0.26839333258543308</v>
          </cell>
          <cell r="M96">
            <v>7.9573530756794159E-2</v>
          </cell>
          <cell r="N96">
            <v>0</v>
          </cell>
          <cell r="O96">
            <v>0.11854318171932303</v>
          </cell>
          <cell r="P96">
            <v>0.41723685856147935</v>
          </cell>
          <cell r="Q96">
            <v>6.4464487384881711E-2</v>
          </cell>
          <cell r="R96">
            <v>3.0192288293923012E-2</v>
          </cell>
          <cell r="S96">
            <v>3.2074713949655702E-3</v>
          </cell>
          <cell r="AC96" t="str">
            <v>SNPI</v>
          </cell>
          <cell r="AF96">
            <v>1.0000000000000002</v>
          </cell>
          <cell r="AG96">
            <v>1.8388849303200196E-2</v>
          </cell>
          <cell r="AH96">
            <v>0.26839333258543308</v>
          </cell>
          <cell r="AI96">
            <v>7.9573530756794159E-2</v>
          </cell>
          <cell r="AJ96">
            <v>0</v>
          </cell>
          <cell r="AK96">
            <v>0.11854318171932303</v>
          </cell>
          <cell r="AL96">
            <v>0.41723685856147935</v>
          </cell>
          <cell r="AM96">
            <v>6.4464487384881711E-2</v>
          </cell>
          <cell r="AN96">
            <v>3.0192288293923012E-2</v>
          </cell>
          <cell r="AO96">
            <v>3.2074713949655702E-3</v>
          </cell>
        </row>
        <row r="97">
          <cell r="G97" t="str">
            <v>TROJP</v>
          </cell>
          <cell r="J97">
            <v>1</v>
          </cell>
          <cell r="K97">
            <v>1.5589161273908124E-2</v>
          </cell>
          <cell r="L97">
            <v>0.25832984686383936</v>
          </cell>
          <cell r="M97">
            <v>7.7984932543265009E-2</v>
          </cell>
          <cell r="N97">
            <v>0</v>
          </cell>
          <cell r="O97">
            <v>0.12763271209516353</v>
          </cell>
          <cell r="P97">
            <v>0.42528575432362453</v>
          </cell>
          <cell r="Q97">
            <v>5.6815595758838724E-2</v>
          </cell>
          <cell r="R97">
            <v>3.4543551737856941E-2</v>
          </cell>
          <cell r="S97">
            <v>3.8184454035037328E-3</v>
          </cell>
          <cell r="AC97" t="str">
            <v>TROJP</v>
          </cell>
          <cell r="AF97">
            <v>1</v>
          </cell>
          <cell r="AG97">
            <v>1.5589161273908124E-2</v>
          </cell>
          <cell r="AH97">
            <v>0.25832984686383936</v>
          </cell>
          <cell r="AI97">
            <v>7.7984932543265009E-2</v>
          </cell>
          <cell r="AJ97">
            <v>0</v>
          </cell>
          <cell r="AK97">
            <v>0.12763271209516353</v>
          </cell>
          <cell r="AL97">
            <v>0.42528575432362453</v>
          </cell>
          <cell r="AM97">
            <v>5.6815595758838724E-2</v>
          </cell>
          <cell r="AN97">
            <v>3.4543551737856941E-2</v>
          </cell>
          <cell r="AO97">
            <v>3.8184454035037328E-3</v>
          </cell>
        </row>
        <row r="98">
          <cell r="G98" t="str">
            <v>TROJD</v>
          </cell>
          <cell r="J98">
            <v>1</v>
          </cell>
          <cell r="K98">
            <v>1.5568775299655099E-2</v>
          </cell>
          <cell r="L98">
            <v>0.25799603928736203</v>
          </cell>
          <cell r="M98">
            <v>7.788114862510559E-2</v>
          </cell>
          <cell r="N98">
            <v>0</v>
          </cell>
          <cell r="O98">
            <v>0.12794231138249049</v>
          </cell>
          <cell r="P98">
            <v>0.42510959027468942</v>
          </cell>
          <cell r="Q98">
            <v>5.7003602939988941E-2</v>
          </cell>
          <cell r="R98">
            <v>3.4677319096383719E-2</v>
          </cell>
          <cell r="S98">
            <v>3.8212130943247619E-3</v>
          </cell>
          <cell r="AC98" t="str">
            <v>TROJD</v>
          </cell>
          <cell r="AF98">
            <v>1</v>
          </cell>
          <cell r="AG98">
            <v>1.5568775299655099E-2</v>
          </cell>
          <cell r="AH98">
            <v>0.25799603928736203</v>
          </cell>
          <cell r="AI98">
            <v>7.788114862510559E-2</v>
          </cell>
          <cell r="AJ98">
            <v>0</v>
          </cell>
          <cell r="AK98">
            <v>0.12794231138249049</v>
          </cell>
          <cell r="AL98">
            <v>0.42510959027468942</v>
          </cell>
          <cell r="AM98">
            <v>5.7003602939988941E-2</v>
          </cell>
          <cell r="AN98">
            <v>3.4677319096383719E-2</v>
          </cell>
          <cell r="AO98">
            <v>3.8212130943247619E-3</v>
          </cell>
        </row>
        <row r="99">
          <cell r="G99" t="str">
            <v>IBT</v>
          </cell>
          <cell r="J99">
            <v>0.99999999999999745</v>
          </cell>
          <cell r="K99">
            <v>3.5709102664045686E-2</v>
          </cell>
          <cell r="L99">
            <v>0.31529886986362377</v>
          </cell>
          <cell r="M99">
            <v>3.0215237131450804E-2</v>
          </cell>
          <cell r="N99">
            <v>0</v>
          </cell>
          <cell r="O99">
            <v>0.10765294100041829</v>
          </cell>
          <cell r="P99">
            <v>0.35652894751577757</v>
          </cell>
          <cell r="Q99">
            <v>4.0373619392714555E-2</v>
          </cell>
          <cell r="R99">
            <v>3.1832089783654836E-3</v>
          </cell>
          <cell r="S99">
            <v>-2.9608066120839105E-5</v>
          </cell>
          <cell r="T99">
            <v>0.11140868779425667</v>
          </cell>
          <cell r="U99">
            <v>-3.4100627453447017E-4</v>
          </cell>
          <cell r="AC99" t="str">
            <v>IBT</v>
          </cell>
          <cell r="AF99">
            <v>0.99999999999999745</v>
          </cell>
          <cell r="AG99">
            <v>3.5709102664045686E-2</v>
          </cell>
          <cell r="AH99">
            <v>0.31529886986362377</v>
          </cell>
          <cell r="AI99">
            <v>3.0215237131450804E-2</v>
          </cell>
          <cell r="AJ99">
            <v>0</v>
          </cell>
          <cell r="AK99">
            <v>0.10765294100041829</v>
          </cell>
          <cell r="AL99">
            <v>0.35652894751577757</v>
          </cell>
          <cell r="AM99">
            <v>4.0373619392714555E-2</v>
          </cell>
          <cell r="AN99">
            <v>3.1832089783654836E-3</v>
          </cell>
          <cell r="AO99">
            <v>-2.9608066120839105E-5</v>
          </cell>
          <cell r="AP99">
            <v>0.11140868779425667</v>
          </cell>
          <cell r="AQ99">
            <v>-3.4100627453447017E-4</v>
          </cell>
        </row>
        <row r="100">
          <cell r="G100" t="str">
            <v>DITEXP</v>
          </cell>
          <cell r="J100">
            <v>1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1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1.0000000000000002</v>
          </cell>
          <cell r="K101">
            <v>2.1508961387296018E-2</v>
          </cell>
          <cell r="L101">
            <v>0.27024456448823519</v>
          </cell>
          <cell r="M101">
            <v>6.1806493446445981E-2</v>
          </cell>
          <cell r="N101">
            <v>0</v>
          </cell>
          <cell r="O101">
            <v>0.11613420836546938</v>
          </cell>
          <cell r="P101">
            <v>0.43239410988302956</v>
          </cell>
          <cell r="Q101">
            <v>5.5915571885509628E-2</v>
          </cell>
          <cell r="R101">
            <v>2.5242816352429115E-2</v>
          </cell>
          <cell r="S101">
            <v>2.8996953054697232E-3</v>
          </cell>
          <cell r="T101">
            <v>0</v>
          </cell>
          <cell r="U101">
            <v>1.3853578886115403E-2</v>
          </cell>
          <cell r="AC101" t="str">
            <v>DITBAL</v>
          </cell>
          <cell r="AF101">
            <v>1.0000000000000002</v>
          </cell>
          <cell r="AG101">
            <v>2.1508961387296018E-2</v>
          </cell>
          <cell r="AH101">
            <v>0.27024456448823519</v>
          </cell>
          <cell r="AI101">
            <v>6.1806493446445981E-2</v>
          </cell>
          <cell r="AJ101">
            <v>0</v>
          </cell>
          <cell r="AK101">
            <v>0.11613420836546938</v>
          </cell>
          <cell r="AL101">
            <v>0.43239410988302956</v>
          </cell>
          <cell r="AM101">
            <v>5.5915571885509628E-2</v>
          </cell>
          <cell r="AN101">
            <v>2.5242816352429115E-2</v>
          </cell>
          <cell r="AO101">
            <v>2.8996953054697232E-3</v>
          </cell>
          <cell r="AP101">
            <v>0</v>
          </cell>
          <cell r="AQ101">
            <v>1.3853578886115403E-2</v>
          </cell>
        </row>
        <row r="102">
          <cell r="G102" t="str">
            <v>TAXDEPR</v>
          </cell>
          <cell r="J102">
            <v>0.99999999999999989</v>
          </cell>
          <cell r="K102">
            <v>1.9671729007917346E-2</v>
          </cell>
          <cell r="L102">
            <v>0.26300826137413141</v>
          </cell>
          <cell r="M102">
            <v>7.5534221799142126E-2</v>
          </cell>
          <cell r="N102">
            <v>0</v>
          </cell>
          <cell r="O102">
            <v>0.11836665934515983</v>
          </cell>
          <cell r="P102">
            <v>0.43902941164823761</v>
          </cell>
          <cell r="Q102">
            <v>5.3902843930170329E-2</v>
          </cell>
          <cell r="R102">
            <v>3.0219990898190177E-2</v>
          </cell>
          <cell r="S102">
            <v>0</v>
          </cell>
          <cell r="T102">
            <v>0</v>
          </cell>
          <cell r="U102">
            <v>2.6688199705119178E-4</v>
          </cell>
          <cell r="AC102" t="str">
            <v>TAXDEPR</v>
          </cell>
          <cell r="AF102">
            <v>0.99999999999999989</v>
          </cell>
          <cell r="AG102">
            <v>1.9671729007917346E-2</v>
          </cell>
          <cell r="AH102">
            <v>0.26300826137413141</v>
          </cell>
          <cell r="AI102">
            <v>7.5534221799142126E-2</v>
          </cell>
          <cell r="AJ102">
            <v>0</v>
          </cell>
          <cell r="AK102">
            <v>0.11836665934515983</v>
          </cell>
          <cell r="AL102">
            <v>0.43902941164823761</v>
          </cell>
          <cell r="AM102">
            <v>5.3902843930170329E-2</v>
          </cell>
          <cell r="AN102">
            <v>3.0219990898190177E-2</v>
          </cell>
          <cell r="AO102">
            <v>0</v>
          </cell>
          <cell r="AP102">
            <v>0</v>
          </cell>
          <cell r="AQ102">
            <v>2.6688199705119178E-4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1</v>
          </cell>
          <cell r="K106">
            <v>2.366576403066116E-2</v>
          </cell>
          <cell r="L106">
            <v>0.28073914082169515</v>
          </cell>
          <cell r="M106">
            <v>8.1301484609666783E-2</v>
          </cell>
          <cell r="N106">
            <v>0</v>
          </cell>
          <cell r="O106">
            <v>0.12191787155590238</v>
          </cell>
          <cell r="P106">
            <v>0.40510858147157658</v>
          </cell>
          <cell r="Q106">
            <v>5.3400262034530528E-2</v>
          </cell>
          <cell r="R106">
            <v>3.0971283308988622E-2</v>
          </cell>
          <cell r="S106">
            <v>2.8956121669789095E-3</v>
          </cell>
          <cell r="T106">
            <v>0</v>
          </cell>
          <cell r="U106">
            <v>0</v>
          </cell>
          <cell r="AC106" t="str">
            <v>SCHMDEXP</v>
          </cell>
          <cell r="AF106">
            <v>1</v>
          </cell>
          <cell r="AG106">
            <v>2.366576403066116E-2</v>
          </cell>
          <cell r="AH106">
            <v>0.28073914082169515</v>
          </cell>
          <cell r="AI106">
            <v>8.1301484609666783E-2</v>
          </cell>
          <cell r="AJ106">
            <v>0</v>
          </cell>
          <cell r="AK106">
            <v>0.12191787155590238</v>
          </cell>
          <cell r="AL106">
            <v>0.40510858147157658</v>
          </cell>
          <cell r="AM106">
            <v>5.3400262034530528E-2</v>
          </cell>
          <cell r="AN106">
            <v>3.0971283308988622E-2</v>
          </cell>
          <cell r="AO106">
            <v>2.8956121669789095E-3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1.8590731433061919E-2</v>
          </cell>
          <cell r="L107">
            <v>0.24990156621072657</v>
          </cell>
          <cell r="M107">
            <v>6.2455030739986157E-2</v>
          </cell>
          <cell r="N107">
            <v>0</v>
          </cell>
          <cell r="O107">
            <v>0.11118457832715904</v>
          </cell>
          <cell r="P107">
            <v>0.44434559500214493</v>
          </cell>
          <cell r="Q107">
            <v>4.3650615157361773E-2</v>
          </cell>
          <cell r="R107">
            <v>2.2617278749617203E-2</v>
          </cell>
          <cell r="S107">
            <v>2.1953500888951057E-3</v>
          </cell>
          <cell r="T107">
            <v>4.5059254291047388E-2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1.8590731433061919E-2</v>
          </cell>
          <cell r="AH107">
            <v>0.24990156621072657</v>
          </cell>
          <cell r="AI107">
            <v>6.2455030739986157E-2</v>
          </cell>
          <cell r="AJ107">
            <v>0</v>
          </cell>
          <cell r="AK107">
            <v>0.11118457832715904</v>
          </cell>
          <cell r="AL107">
            <v>0.44434559500214493</v>
          </cell>
          <cell r="AM107">
            <v>4.3650615157361773E-2</v>
          </cell>
          <cell r="AN107">
            <v>2.2617278749617203E-2</v>
          </cell>
          <cell r="AO107">
            <v>2.1953500888951057E-3</v>
          </cell>
          <cell r="AP107">
            <v>4.5059254291047388E-2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1.5764532906096734E-2</v>
          </cell>
          <cell r="L108">
            <v>0.26121315558905345</v>
          </cell>
          <cell r="M108">
            <v>7.8872477497187399E-2</v>
          </cell>
          <cell r="N108">
            <v>0</v>
          </cell>
          <cell r="O108">
            <v>0.12636032223852448</v>
          </cell>
          <cell r="P108">
            <v>0.42791041868917257</v>
          </cell>
          <cell r="Q108">
            <v>5.5963942539588564E-2</v>
          </cell>
          <cell r="R108">
            <v>3.3915150540376783E-2</v>
          </cell>
          <cell r="AC108" t="str">
            <v>SGCT</v>
          </cell>
          <cell r="AF108">
            <v>1</v>
          </cell>
          <cell r="AG108">
            <v>1.5764532906096734E-2</v>
          </cell>
          <cell r="AH108">
            <v>0.26121315558905345</v>
          </cell>
          <cell r="AI108">
            <v>7.8872477497187399E-2</v>
          </cell>
          <cell r="AJ108">
            <v>0</v>
          </cell>
          <cell r="AK108">
            <v>0.12636032223852448</v>
          </cell>
          <cell r="AL108">
            <v>0.42791041868917257</v>
          </cell>
          <cell r="AM108">
            <v>5.5963942539588564E-2</v>
          </cell>
          <cell r="AN108">
            <v>3.3915150540376783E-2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C2">
            <v>4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9">
          <cell r="B29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 refreshError="1"/>
      <sheetData sheetId="13">
        <row r="90">
          <cell r="AW90">
            <v>71344469.561136618</v>
          </cell>
        </row>
      </sheetData>
      <sheetData sheetId="14">
        <row r="1">
          <cell r="E1">
            <v>24813392665.469231</v>
          </cell>
          <cell r="J1">
            <v>24813392665.469231</v>
          </cell>
        </row>
        <row r="3">
          <cell r="A3" t="str">
            <v>1011390OR</v>
          </cell>
          <cell r="B3" t="str">
            <v>1011390</v>
          </cell>
          <cell r="D3">
            <v>4470101.25</v>
          </cell>
          <cell r="F3" t="str">
            <v>1011390OR</v>
          </cell>
          <cell r="G3" t="str">
            <v>1011390</v>
          </cell>
          <cell r="I3">
            <v>4470101.25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30402955.816923</v>
          </cell>
          <cell r="F4" t="str">
            <v>1011390SG</v>
          </cell>
          <cell r="G4" t="str">
            <v>1011390</v>
          </cell>
          <cell r="I4">
            <v>30402955.816923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6798077.5099999998</v>
          </cell>
          <cell r="F5" t="str">
            <v>1011390SO</v>
          </cell>
          <cell r="G5" t="str">
            <v>1011390</v>
          </cell>
          <cell r="I5">
            <v>6798077.5099999998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10688872.193846099</v>
          </cell>
          <cell r="F6" t="str">
            <v>1011390UT</v>
          </cell>
          <cell r="G6" t="str">
            <v>1011390</v>
          </cell>
          <cell r="I6">
            <v>10688872.193846099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674688.93846153805</v>
          </cell>
          <cell r="F7" t="str">
            <v>1011390WYP</v>
          </cell>
          <cell r="G7" t="str">
            <v>1011390</v>
          </cell>
          <cell r="I7">
            <v>674688.93846153805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105CA</v>
          </cell>
          <cell r="B8" t="str">
            <v>105</v>
          </cell>
          <cell r="D8">
            <v>945563.83</v>
          </cell>
          <cell r="F8" t="str">
            <v>105CA</v>
          </cell>
          <cell r="G8" t="str">
            <v>105</v>
          </cell>
          <cell r="I8">
            <v>945563.83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105OR</v>
          </cell>
          <cell r="B9" t="str">
            <v>105</v>
          </cell>
          <cell r="D9">
            <v>4254106.1500000004</v>
          </cell>
          <cell r="F9" t="str">
            <v>105OR</v>
          </cell>
          <cell r="G9" t="str">
            <v>105</v>
          </cell>
          <cell r="I9">
            <v>4254106.1500000004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105SE</v>
          </cell>
          <cell r="B10" t="str">
            <v>105</v>
          </cell>
          <cell r="D10">
            <v>33556296.119230747</v>
          </cell>
          <cell r="F10" t="str">
            <v>105SE</v>
          </cell>
          <cell r="G10" t="str">
            <v>105</v>
          </cell>
          <cell r="I10">
            <v>33556296.119230747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0</v>
          </cell>
          <cell r="F11" t="str">
            <v>105SNPP</v>
          </cell>
          <cell r="G11" t="str">
            <v>105</v>
          </cell>
          <cell r="I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1002615.8723076899</v>
          </cell>
          <cell r="F12" t="str">
            <v>105SNPT</v>
          </cell>
          <cell r="G12" t="str">
            <v>105</v>
          </cell>
          <cell r="I12">
            <v>1002615.8723076899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4140116.03230769</v>
          </cell>
          <cell r="F13" t="str">
            <v>105UT</v>
          </cell>
          <cell r="G13" t="str">
            <v>105</v>
          </cell>
          <cell r="I13">
            <v>4140116.03230769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106SG</v>
          </cell>
          <cell r="B14" t="str">
            <v>106</v>
          </cell>
          <cell r="D14">
            <v>0</v>
          </cell>
          <cell r="F14" t="str">
            <v>106SG</v>
          </cell>
          <cell r="G14" t="str">
            <v>106</v>
          </cell>
          <cell r="I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108360CA</v>
          </cell>
          <cell r="B15" t="str">
            <v>108360</v>
          </cell>
          <cell r="D15">
            <v>-649386.50464240403</v>
          </cell>
          <cell r="F15" t="str">
            <v>108360CA</v>
          </cell>
          <cell r="G15" t="str">
            <v>108360</v>
          </cell>
          <cell r="I15">
            <v>-649386.50464240403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108360ID</v>
          </cell>
          <cell r="B16" t="str">
            <v>108360</v>
          </cell>
          <cell r="D16">
            <v>-521279.70582282695</v>
          </cell>
          <cell r="F16" t="str">
            <v>108360ID</v>
          </cell>
          <cell r="G16" t="str">
            <v>108360</v>
          </cell>
          <cell r="I16">
            <v>-521279.70582282695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108360OR</v>
          </cell>
          <cell r="B17" t="str">
            <v>108360</v>
          </cell>
          <cell r="D17">
            <v>-3201568.388753301</v>
          </cell>
          <cell r="F17" t="str">
            <v>108360OR</v>
          </cell>
          <cell r="G17" t="str">
            <v>108360</v>
          </cell>
          <cell r="I17">
            <v>-3201568.388753301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108360UT</v>
          </cell>
          <cell r="B18" t="str">
            <v>108360</v>
          </cell>
          <cell r="D18">
            <v>-3360196.2576226606</v>
          </cell>
          <cell r="F18" t="str">
            <v>108360UT</v>
          </cell>
          <cell r="G18" t="str">
            <v>108360</v>
          </cell>
          <cell r="I18">
            <v>-3360196.2576226606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108360WA</v>
          </cell>
          <cell r="B19" t="str">
            <v>108360</v>
          </cell>
          <cell r="D19">
            <v>-314278.7222328129</v>
          </cell>
          <cell r="F19" t="str">
            <v>108360WA</v>
          </cell>
          <cell r="G19" t="str">
            <v>108360</v>
          </cell>
          <cell r="I19">
            <v>-314278.7222328129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108360WYP</v>
          </cell>
          <cell r="B20" t="str">
            <v>108360</v>
          </cell>
          <cell r="D20">
            <v>-1281378.7887129295</v>
          </cell>
          <cell r="F20" t="str">
            <v>108360WYP</v>
          </cell>
          <cell r="G20" t="str">
            <v>108360</v>
          </cell>
          <cell r="I20">
            <v>-1281378.7887129295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108360WYU</v>
          </cell>
          <cell r="B21" t="str">
            <v>108360</v>
          </cell>
          <cell r="D21">
            <v>-583310.20538461499</v>
          </cell>
          <cell r="F21" t="str">
            <v>108360WYU</v>
          </cell>
          <cell r="G21" t="str">
            <v>108360</v>
          </cell>
          <cell r="I21">
            <v>-583310.20538461499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108361CA</v>
          </cell>
          <cell r="B22" t="str">
            <v>108361</v>
          </cell>
          <cell r="D22">
            <v>-847154.05634950812</v>
          </cell>
          <cell r="F22" t="str">
            <v>108361CA</v>
          </cell>
          <cell r="G22" t="str">
            <v>108361</v>
          </cell>
          <cell r="I22">
            <v>-847154.05634950812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108361ID</v>
          </cell>
          <cell r="B23" t="str">
            <v>108361</v>
          </cell>
          <cell r="D23">
            <v>-604549.05229932792</v>
          </cell>
          <cell r="F23" t="str">
            <v>108361ID</v>
          </cell>
          <cell r="G23" t="str">
            <v>108361</v>
          </cell>
          <cell r="I23">
            <v>-604549.05229932792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108361OR</v>
          </cell>
          <cell r="B24" t="str">
            <v>108361</v>
          </cell>
          <cell r="D24">
            <v>-5115373.6608647015</v>
          </cell>
          <cell r="F24" t="str">
            <v>108361OR</v>
          </cell>
          <cell r="G24" t="str">
            <v>108361</v>
          </cell>
          <cell r="I24">
            <v>-5115373.6608647015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108361UT</v>
          </cell>
          <cell r="B25" t="str">
            <v>108361</v>
          </cell>
          <cell r="D25">
            <v>-8915903.9065797944</v>
          </cell>
          <cell r="F25" t="str">
            <v>108361UT</v>
          </cell>
          <cell r="G25" t="str">
            <v>108361</v>
          </cell>
          <cell r="I25">
            <v>-8915903.9065797944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108361WA</v>
          </cell>
          <cell r="B26" t="str">
            <v>108361</v>
          </cell>
          <cell r="D26">
            <v>-921862.87302093254</v>
          </cell>
          <cell r="F26" t="str">
            <v>108361WA</v>
          </cell>
          <cell r="G26" t="str">
            <v>108361</v>
          </cell>
          <cell r="I26">
            <v>-921862.87302093254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108361WYP</v>
          </cell>
          <cell r="B27" t="str">
            <v>108361</v>
          </cell>
          <cell r="D27">
            <v>-2725195.431656816</v>
          </cell>
          <cell r="F27" t="str">
            <v>108361WYP</v>
          </cell>
          <cell r="G27" t="str">
            <v>108361</v>
          </cell>
          <cell r="I27">
            <v>-2725195.431656816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108361WYU</v>
          </cell>
          <cell r="B28" t="str">
            <v>108361</v>
          </cell>
          <cell r="D28">
            <v>-166456.87076923001</v>
          </cell>
          <cell r="F28" t="str">
            <v>108361WYU</v>
          </cell>
          <cell r="G28" t="str">
            <v>108361</v>
          </cell>
          <cell r="I28">
            <v>-166456.87076923001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108362CA</v>
          </cell>
          <cell r="B29" t="str">
            <v>108362</v>
          </cell>
          <cell r="D29">
            <v>-6220154.2671989454</v>
          </cell>
          <cell r="F29" t="str">
            <v>108362CA</v>
          </cell>
          <cell r="G29" t="str">
            <v>108362</v>
          </cell>
          <cell r="I29">
            <v>-6220154.2671989454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108362ID</v>
          </cell>
          <cell r="B30" t="str">
            <v>108362</v>
          </cell>
          <cell r="D30">
            <v>-10286131.556612674</v>
          </cell>
          <cell r="F30" t="str">
            <v>108362ID</v>
          </cell>
          <cell r="G30" t="str">
            <v>108362</v>
          </cell>
          <cell r="I30">
            <v>-10286131.556612674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108362OR</v>
          </cell>
          <cell r="B31" t="str">
            <v>108362</v>
          </cell>
          <cell r="D31">
            <v>-72634442.378828317</v>
          </cell>
          <cell r="F31" t="str">
            <v>108362OR</v>
          </cell>
          <cell r="G31" t="str">
            <v>108362</v>
          </cell>
          <cell r="I31">
            <v>-72634442.378828317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108362UT</v>
          </cell>
          <cell r="B32" t="str">
            <v>108362</v>
          </cell>
          <cell r="D32">
            <v>-98103208.506054446</v>
          </cell>
          <cell r="F32" t="str">
            <v>108362UT</v>
          </cell>
          <cell r="G32" t="str">
            <v>108362</v>
          </cell>
          <cell r="I32">
            <v>-98103208.506054446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108362WA</v>
          </cell>
          <cell r="B33" t="str">
            <v>108362</v>
          </cell>
          <cell r="D33">
            <v>-18509207.634418491</v>
          </cell>
          <cell r="F33" t="str">
            <v>108362WA</v>
          </cell>
          <cell r="G33" t="str">
            <v>108362</v>
          </cell>
          <cell r="I33">
            <v>-18509207.634418491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108362WYP</v>
          </cell>
          <cell r="B34" t="str">
            <v>108362</v>
          </cell>
          <cell r="D34">
            <v>-44668066.925166748</v>
          </cell>
          <cell r="F34" t="str">
            <v>108362WYP</v>
          </cell>
          <cell r="G34" t="str">
            <v>108362</v>
          </cell>
          <cell r="I34">
            <v>-44668066.925166748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108362WYU</v>
          </cell>
          <cell r="B35" t="str">
            <v>108362</v>
          </cell>
          <cell r="D35">
            <v>-2678212.5315384599</v>
          </cell>
          <cell r="F35" t="str">
            <v>108362WYU</v>
          </cell>
          <cell r="G35" t="str">
            <v>108362</v>
          </cell>
          <cell r="I35">
            <v>-2678212.5315384599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108363UT</v>
          </cell>
          <cell r="B36" t="str">
            <v>108363</v>
          </cell>
          <cell r="D36">
            <v>0</v>
          </cell>
          <cell r="F36" t="str">
            <v>108363UT</v>
          </cell>
          <cell r="G36" t="str">
            <v>108363</v>
          </cell>
          <cell r="I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108364CA</v>
          </cell>
          <cell r="B37" t="str">
            <v>108364</v>
          </cell>
          <cell r="D37">
            <v>-30397971.561188657</v>
          </cell>
          <cell r="F37" t="str">
            <v>108364CA</v>
          </cell>
          <cell r="G37" t="str">
            <v>108364</v>
          </cell>
          <cell r="I37">
            <v>-30397971.561188657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108364ID</v>
          </cell>
          <cell r="B38" t="str">
            <v>108364</v>
          </cell>
          <cell r="D38">
            <v>-44451057.446379416</v>
          </cell>
          <cell r="F38" t="str">
            <v>108364ID</v>
          </cell>
          <cell r="G38" t="str">
            <v>108364</v>
          </cell>
          <cell r="I38">
            <v>-44451057.446379416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108364OR</v>
          </cell>
          <cell r="B39" t="str">
            <v>108364</v>
          </cell>
          <cell r="D39">
            <v>-237161074.7305752</v>
          </cell>
          <cell r="F39" t="str">
            <v>108364OR</v>
          </cell>
          <cell r="G39" t="str">
            <v>108364</v>
          </cell>
          <cell r="I39">
            <v>-237161074.7305752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108364UT</v>
          </cell>
          <cell r="B40" t="str">
            <v>108364</v>
          </cell>
          <cell r="D40">
            <v>-174009382.47800928</v>
          </cell>
          <cell r="F40" t="str">
            <v>108364UT</v>
          </cell>
          <cell r="G40" t="str">
            <v>108364</v>
          </cell>
          <cell r="I40">
            <v>-174009382.47800928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108364WA</v>
          </cell>
          <cell r="B41" t="str">
            <v>108364</v>
          </cell>
          <cell r="D41">
            <v>-54553827.076057009</v>
          </cell>
          <cell r="F41" t="str">
            <v>108364WA</v>
          </cell>
          <cell r="G41" t="str">
            <v>108364</v>
          </cell>
          <cell r="I41">
            <v>-54553827.076057009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108364WYP</v>
          </cell>
          <cell r="B42" t="str">
            <v>108364</v>
          </cell>
          <cell r="D42">
            <v>-41359166.757471628</v>
          </cell>
          <cell r="F42" t="str">
            <v>108364WYP</v>
          </cell>
          <cell r="G42" t="str">
            <v>108364</v>
          </cell>
          <cell r="I42">
            <v>-41359166.757471628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108364WYU</v>
          </cell>
          <cell r="B43" t="str">
            <v>108364</v>
          </cell>
          <cell r="D43">
            <v>-8645592.0923076905</v>
          </cell>
          <cell r="F43" t="str">
            <v>108364WYU</v>
          </cell>
          <cell r="G43" t="str">
            <v>108364</v>
          </cell>
          <cell r="I43">
            <v>-8645592.0923076905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108365CA</v>
          </cell>
          <cell r="B44" t="str">
            <v>108365</v>
          </cell>
          <cell r="D44">
            <v>-14323400.331902392</v>
          </cell>
          <cell r="F44" t="str">
            <v>108365CA</v>
          </cell>
          <cell r="G44" t="str">
            <v>108365</v>
          </cell>
          <cell r="I44">
            <v>-14323400.331902392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108365ID</v>
          </cell>
          <cell r="B45" t="str">
            <v>108365</v>
          </cell>
          <cell r="D45">
            <v>-17313585.214652687</v>
          </cell>
          <cell r="F45" t="str">
            <v>108365ID</v>
          </cell>
          <cell r="G45" t="str">
            <v>108365</v>
          </cell>
          <cell r="I45">
            <v>-17313585.214652687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108365OR</v>
          </cell>
          <cell r="B46" t="str">
            <v>108365</v>
          </cell>
          <cell r="D46">
            <v>-143679293.57132697</v>
          </cell>
          <cell r="F46" t="str">
            <v>108365OR</v>
          </cell>
          <cell r="G46" t="str">
            <v>108365</v>
          </cell>
          <cell r="I46">
            <v>-143679293.57132697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108365UT</v>
          </cell>
          <cell r="B47" t="str">
            <v>108365</v>
          </cell>
          <cell r="D47">
            <v>-86471349.601963431</v>
          </cell>
          <cell r="F47" t="str">
            <v>108365UT</v>
          </cell>
          <cell r="G47" t="str">
            <v>108365</v>
          </cell>
          <cell r="I47">
            <v>-86471349.601963431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108365WA</v>
          </cell>
          <cell r="B48" t="str">
            <v>108365</v>
          </cell>
          <cell r="D48">
            <v>-31971509.10554878</v>
          </cell>
          <cell r="F48" t="str">
            <v>108365WA</v>
          </cell>
          <cell r="G48" t="str">
            <v>108365</v>
          </cell>
          <cell r="I48">
            <v>-31971509.10554878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108365WYP</v>
          </cell>
          <cell r="B49" t="str">
            <v>108365</v>
          </cell>
          <cell r="D49">
            <v>-39234631.446762241</v>
          </cell>
          <cell r="F49" t="str">
            <v>108365WYP</v>
          </cell>
          <cell r="G49" t="str">
            <v>108365</v>
          </cell>
          <cell r="I49">
            <v>-39234631.446762241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108365WYU</v>
          </cell>
          <cell r="B50" t="str">
            <v>108365</v>
          </cell>
          <cell r="D50">
            <v>-4728453.3</v>
          </cell>
          <cell r="F50" t="str">
            <v>108365WYU</v>
          </cell>
          <cell r="G50" t="str">
            <v>108365</v>
          </cell>
          <cell r="I50">
            <v>-4728453.3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108366CA</v>
          </cell>
          <cell r="B51" t="str">
            <v>108366</v>
          </cell>
          <cell r="D51">
            <v>-8982484.4527635686</v>
          </cell>
          <cell r="F51" t="str">
            <v>108366CA</v>
          </cell>
          <cell r="G51" t="str">
            <v>108366</v>
          </cell>
          <cell r="I51">
            <v>-8982484.4527635686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108366ID</v>
          </cell>
          <cell r="B52" t="str">
            <v>108366</v>
          </cell>
          <cell r="D52">
            <v>-3675375.6803078018</v>
          </cell>
          <cell r="F52" t="str">
            <v>108366ID</v>
          </cell>
          <cell r="G52" t="str">
            <v>108366</v>
          </cell>
          <cell r="I52">
            <v>-3675375.6803078018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108366OR</v>
          </cell>
          <cell r="B53" t="str">
            <v>108366</v>
          </cell>
          <cell r="D53">
            <v>-42826967.737273507</v>
          </cell>
          <cell r="F53" t="str">
            <v>108366OR</v>
          </cell>
          <cell r="G53" t="str">
            <v>108366</v>
          </cell>
          <cell r="I53">
            <v>-42826967.737273507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108366UT</v>
          </cell>
          <cell r="B54" t="str">
            <v>108366</v>
          </cell>
          <cell r="D54">
            <v>-64173863.715675086</v>
          </cell>
          <cell r="F54" t="str">
            <v>108366UT</v>
          </cell>
          <cell r="G54" t="str">
            <v>108366</v>
          </cell>
          <cell r="I54">
            <v>-64173863.715675086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108366WA</v>
          </cell>
          <cell r="B55" t="str">
            <v>108366</v>
          </cell>
          <cell r="D55">
            <v>-12237654.032045586</v>
          </cell>
          <cell r="F55" t="str">
            <v>108366WA</v>
          </cell>
          <cell r="G55" t="str">
            <v>108366</v>
          </cell>
          <cell r="I55">
            <v>-12237654.032045586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108366WYP</v>
          </cell>
          <cell r="B56" t="str">
            <v>108366</v>
          </cell>
          <cell r="D56">
            <v>-8946266.9790234938</v>
          </cell>
          <cell r="F56" t="str">
            <v>108366WYP</v>
          </cell>
          <cell r="G56" t="str">
            <v>108366</v>
          </cell>
          <cell r="I56">
            <v>-8946266.9790234938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108366WYU</v>
          </cell>
          <cell r="B57" t="str">
            <v>108366</v>
          </cell>
          <cell r="D57">
            <v>-2608217.4915384599</v>
          </cell>
          <cell r="F57" t="str">
            <v>108366WYU</v>
          </cell>
          <cell r="G57" t="str">
            <v>108366</v>
          </cell>
          <cell r="I57">
            <v>-2608217.4915384599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108367CA</v>
          </cell>
          <cell r="B58" t="str">
            <v>108367</v>
          </cell>
          <cell r="D58">
            <v>-16229751.335448435</v>
          </cell>
          <cell r="F58" t="str">
            <v>108367CA</v>
          </cell>
          <cell r="G58" t="str">
            <v>108367</v>
          </cell>
          <cell r="I58">
            <v>-16229751.335448435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108367ID</v>
          </cell>
          <cell r="B59" t="str">
            <v>108367</v>
          </cell>
          <cell r="D59">
            <v>-11369304.940335702</v>
          </cell>
          <cell r="F59" t="str">
            <v>108367ID</v>
          </cell>
          <cell r="G59" t="str">
            <v>108367</v>
          </cell>
          <cell r="I59">
            <v>-11369304.940335702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108367OR</v>
          </cell>
          <cell r="B60" t="str">
            <v>108367</v>
          </cell>
          <cell r="D60">
            <v>-73480802.076983243</v>
          </cell>
          <cell r="F60" t="str">
            <v>108367OR</v>
          </cell>
          <cell r="G60" t="str">
            <v>108367</v>
          </cell>
          <cell r="I60">
            <v>-73480802.076983243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108367UT</v>
          </cell>
          <cell r="B61" t="str">
            <v>108367</v>
          </cell>
          <cell r="D61">
            <v>-181161252.55483162</v>
          </cell>
          <cell r="F61" t="str">
            <v>108367UT</v>
          </cell>
          <cell r="G61" t="str">
            <v>108367</v>
          </cell>
          <cell r="I61">
            <v>-181161252.55483162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108367WA</v>
          </cell>
          <cell r="B62" t="str">
            <v>108367</v>
          </cell>
          <cell r="D62">
            <v>-12062218.810791479</v>
          </cell>
          <cell r="F62" t="str">
            <v>108367WA</v>
          </cell>
          <cell r="G62" t="str">
            <v>108367</v>
          </cell>
          <cell r="I62">
            <v>-12062218.810791479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108367WYP</v>
          </cell>
          <cell r="B63" t="str">
            <v>108367</v>
          </cell>
          <cell r="D63">
            <v>-21525470.942017466</v>
          </cell>
          <cell r="F63" t="str">
            <v>108367WYP</v>
          </cell>
          <cell r="G63" t="str">
            <v>108367</v>
          </cell>
          <cell r="I63">
            <v>-21525470.942017466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108367WYU</v>
          </cell>
          <cell r="B64" t="str">
            <v>108367</v>
          </cell>
          <cell r="D64">
            <v>-13066462.2430769</v>
          </cell>
          <cell r="F64" t="str">
            <v>108367WYU</v>
          </cell>
          <cell r="G64" t="str">
            <v>108367</v>
          </cell>
          <cell r="I64">
            <v>-13066462.2430769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108368CA</v>
          </cell>
          <cell r="B65" t="str">
            <v>108368</v>
          </cell>
          <cell r="D65">
            <v>-25527197.330441318</v>
          </cell>
          <cell r="F65" t="str">
            <v>108368CA</v>
          </cell>
          <cell r="G65" t="str">
            <v>108368</v>
          </cell>
          <cell r="I65">
            <v>-25527197.330441318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108368ID</v>
          </cell>
          <cell r="B66" t="str">
            <v>108368</v>
          </cell>
          <cell r="D66">
            <v>-23830889.471334435</v>
          </cell>
          <cell r="F66" t="str">
            <v>108368ID</v>
          </cell>
          <cell r="G66" t="str">
            <v>108368</v>
          </cell>
          <cell r="I66">
            <v>-23830889.471334435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108368OR</v>
          </cell>
          <cell r="B67" t="str">
            <v>108368</v>
          </cell>
          <cell r="D67">
            <v>-193673257.82877678</v>
          </cell>
          <cell r="F67" t="str">
            <v>108368OR</v>
          </cell>
          <cell r="G67" t="str">
            <v>108368</v>
          </cell>
          <cell r="I67">
            <v>-193673257.82877678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108368UT</v>
          </cell>
          <cell r="B68" t="str">
            <v>108368</v>
          </cell>
          <cell r="D68">
            <v>-106924707.95047767</v>
          </cell>
          <cell r="F68" t="str">
            <v>108368UT</v>
          </cell>
          <cell r="G68" t="str">
            <v>108368</v>
          </cell>
          <cell r="I68">
            <v>-106924707.95047767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108368WA</v>
          </cell>
          <cell r="B69" t="str">
            <v>108368</v>
          </cell>
          <cell r="D69">
            <v>-49036205.274688527</v>
          </cell>
          <cell r="F69" t="str">
            <v>108368WA</v>
          </cell>
          <cell r="G69" t="str">
            <v>108368</v>
          </cell>
          <cell r="I69">
            <v>-49036205.274688527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108368WYP</v>
          </cell>
          <cell r="B70" t="str">
            <v>108368</v>
          </cell>
          <cell r="D70">
            <v>-33887433.918844715</v>
          </cell>
          <cell r="F70" t="str">
            <v>108368WYP</v>
          </cell>
          <cell r="G70" t="str">
            <v>108368</v>
          </cell>
          <cell r="I70">
            <v>-33887433.918844715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108368WYU</v>
          </cell>
          <cell r="B71" t="str">
            <v>108368</v>
          </cell>
          <cell r="D71">
            <v>-4625695.0915384535</v>
          </cell>
          <cell r="F71" t="str">
            <v>108368WYU</v>
          </cell>
          <cell r="G71" t="str">
            <v>108368</v>
          </cell>
          <cell r="I71">
            <v>-4625695.0915384535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108369CA</v>
          </cell>
          <cell r="B72" t="str">
            <v>108369</v>
          </cell>
          <cell r="D72">
            <v>-10955476.733815398</v>
          </cell>
          <cell r="F72" t="str">
            <v>108369CA</v>
          </cell>
          <cell r="G72" t="str">
            <v>108369</v>
          </cell>
          <cell r="I72">
            <v>-10955476.733815398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108369ID</v>
          </cell>
          <cell r="B73" t="str">
            <v>108369</v>
          </cell>
          <cell r="D73">
            <v>-11639545.496142823</v>
          </cell>
          <cell r="F73" t="str">
            <v>108369ID</v>
          </cell>
          <cell r="G73" t="str">
            <v>108369</v>
          </cell>
          <cell r="I73">
            <v>-11639545.496142823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108369OR</v>
          </cell>
          <cell r="B74" t="str">
            <v>108369</v>
          </cell>
          <cell r="D74">
            <v>-82044646.52543731</v>
          </cell>
          <cell r="F74" t="str">
            <v>108369OR</v>
          </cell>
          <cell r="G74" t="str">
            <v>108369</v>
          </cell>
          <cell r="I74">
            <v>-82044646.52543731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108369UT</v>
          </cell>
          <cell r="B75" t="str">
            <v>108369</v>
          </cell>
          <cell r="D75">
            <v>-68238648.668842077</v>
          </cell>
          <cell r="F75" t="str">
            <v>108369UT</v>
          </cell>
          <cell r="G75" t="str">
            <v>108369</v>
          </cell>
          <cell r="I75">
            <v>-68238648.668842077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108369WA</v>
          </cell>
          <cell r="B76" t="str">
            <v>108369</v>
          </cell>
          <cell r="D76">
            <v>-20897753.660406027</v>
          </cell>
          <cell r="F76" t="str">
            <v>108369WA</v>
          </cell>
          <cell r="G76" t="str">
            <v>108369</v>
          </cell>
          <cell r="I76">
            <v>-20897753.660406027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108369WYP</v>
          </cell>
          <cell r="B77" t="str">
            <v>108369</v>
          </cell>
          <cell r="D77">
            <v>-17061316.796486251</v>
          </cell>
          <cell r="F77" t="str">
            <v>108369WYP</v>
          </cell>
          <cell r="G77" t="str">
            <v>108369</v>
          </cell>
          <cell r="I77">
            <v>-17061316.796486251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108369WYU</v>
          </cell>
          <cell r="B78" t="str">
            <v>108369</v>
          </cell>
          <cell r="D78">
            <v>-3034917.67538461</v>
          </cell>
          <cell r="F78" t="str">
            <v>108369WYU</v>
          </cell>
          <cell r="G78" t="str">
            <v>108369</v>
          </cell>
          <cell r="I78">
            <v>-3034917.67538461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108370CA</v>
          </cell>
          <cell r="B79" t="str">
            <v>108370</v>
          </cell>
          <cell r="D79">
            <v>-2139552.8826199551</v>
          </cell>
          <cell r="F79" t="str">
            <v>108370CA</v>
          </cell>
          <cell r="G79" t="str">
            <v>108370</v>
          </cell>
          <cell r="I79">
            <v>-2139552.8826199551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108370ID</v>
          </cell>
          <cell r="B80" t="str">
            <v>108370</v>
          </cell>
          <cell r="D80">
            <v>-7026768.1769582601</v>
          </cell>
          <cell r="F80" t="str">
            <v>108370ID</v>
          </cell>
          <cell r="G80" t="str">
            <v>108370</v>
          </cell>
          <cell r="I80">
            <v>-7026768.1769582601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108370OR</v>
          </cell>
          <cell r="B81" t="str">
            <v>108370</v>
          </cell>
          <cell r="D81">
            <v>-35865365.231613375</v>
          </cell>
          <cell r="F81" t="str">
            <v>108370OR</v>
          </cell>
          <cell r="G81" t="str">
            <v>108370</v>
          </cell>
          <cell r="I81">
            <v>-35865365.231613375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108370UT</v>
          </cell>
          <cell r="B82" t="str">
            <v>108370</v>
          </cell>
          <cell r="D82">
            <v>-27116856.64456293</v>
          </cell>
          <cell r="F82" t="str">
            <v>108370UT</v>
          </cell>
          <cell r="G82" t="str">
            <v>108370</v>
          </cell>
          <cell r="I82">
            <v>-27116856.64456293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108370WA</v>
          </cell>
          <cell r="B83" t="str">
            <v>108370</v>
          </cell>
          <cell r="D83">
            <v>-2600662.8990645162</v>
          </cell>
          <cell r="F83" t="str">
            <v>108370WA</v>
          </cell>
          <cell r="G83" t="str">
            <v>108370</v>
          </cell>
          <cell r="I83">
            <v>-2600662.8990645162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108370WYP</v>
          </cell>
          <cell r="B84" t="str">
            <v>108370</v>
          </cell>
          <cell r="D84">
            <v>-2423915.9884555154</v>
          </cell>
          <cell r="F84" t="str">
            <v>108370WYP</v>
          </cell>
          <cell r="G84" t="str">
            <v>108370</v>
          </cell>
          <cell r="I84">
            <v>-2423915.9884555154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108370WYU</v>
          </cell>
          <cell r="B85" t="str">
            <v>108370</v>
          </cell>
          <cell r="D85">
            <v>-668503.45923076919</v>
          </cell>
          <cell r="F85" t="str">
            <v>108370WYU</v>
          </cell>
          <cell r="G85" t="str">
            <v>108370</v>
          </cell>
          <cell r="I85">
            <v>-668503.45923076919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108371CA</v>
          </cell>
          <cell r="B86" t="str">
            <v>108371</v>
          </cell>
          <cell r="D86">
            <v>-236768.55777787571</v>
          </cell>
          <cell r="F86" t="str">
            <v>108371CA</v>
          </cell>
          <cell r="G86" t="str">
            <v>108371</v>
          </cell>
          <cell r="I86">
            <v>-236768.55777787571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108371ID</v>
          </cell>
          <cell r="B87" t="str">
            <v>108371</v>
          </cell>
          <cell r="D87">
            <v>-132957.07798834384</v>
          </cell>
          <cell r="F87" t="str">
            <v>108371ID</v>
          </cell>
          <cell r="G87" t="str">
            <v>108371</v>
          </cell>
          <cell r="I87">
            <v>-132957.07798834384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108371OR</v>
          </cell>
          <cell r="B88" t="str">
            <v>108371</v>
          </cell>
          <cell r="D88">
            <v>-2668134.874942461</v>
          </cell>
          <cell r="F88" t="str">
            <v>108371OR</v>
          </cell>
          <cell r="G88" t="str">
            <v>108371</v>
          </cell>
          <cell r="I88">
            <v>-2668134.874942461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108371UT</v>
          </cell>
          <cell r="B89" t="str">
            <v>108371</v>
          </cell>
          <cell r="D89">
            <v>-3491327.7789791804</v>
          </cell>
          <cell r="F89" t="str">
            <v>108371UT</v>
          </cell>
          <cell r="G89" t="str">
            <v>108371</v>
          </cell>
          <cell r="I89">
            <v>-3491327.7789791804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108371WA</v>
          </cell>
          <cell r="B90" t="str">
            <v>108371</v>
          </cell>
          <cell r="D90">
            <v>-311683.82796493149</v>
          </cell>
          <cell r="F90" t="str">
            <v>108371WA</v>
          </cell>
          <cell r="G90" t="str">
            <v>108371</v>
          </cell>
          <cell r="I90">
            <v>-311683.82796493149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108371WYP</v>
          </cell>
          <cell r="B91" t="str">
            <v>108371</v>
          </cell>
          <cell r="D91">
            <v>-966706.10506075167</v>
          </cell>
          <cell r="F91" t="str">
            <v>108371WYP</v>
          </cell>
          <cell r="G91" t="str">
            <v>108371</v>
          </cell>
          <cell r="I91">
            <v>-966706.10506075167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108371WYU</v>
          </cell>
          <cell r="B92" t="str">
            <v>108371</v>
          </cell>
          <cell r="D92">
            <v>-150307.63461538401</v>
          </cell>
          <cell r="F92" t="str">
            <v>108371WYU</v>
          </cell>
          <cell r="G92" t="str">
            <v>108371</v>
          </cell>
          <cell r="I92">
            <v>-150307.63461538401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108373CA</v>
          </cell>
          <cell r="B93" t="str">
            <v>108373</v>
          </cell>
          <cell r="D93">
            <v>-695017.07987100142</v>
          </cell>
          <cell r="F93" t="str">
            <v>108373CA</v>
          </cell>
          <cell r="G93" t="str">
            <v>108373</v>
          </cell>
          <cell r="I93">
            <v>-695017.07987100142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108373ID</v>
          </cell>
          <cell r="B94" t="str">
            <v>108373</v>
          </cell>
          <cell r="D94">
            <v>-529822.1213996507</v>
          </cell>
          <cell r="F94" t="str">
            <v>108373ID</v>
          </cell>
          <cell r="G94" t="str">
            <v>108373</v>
          </cell>
          <cell r="I94">
            <v>-529822.1213996507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108373OR</v>
          </cell>
          <cell r="B95" t="str">
            <v>108373</v>
          </cell>
          <cell r="D95">
            <v>-9945038.9914200716</v>
          </cell>
          <cell r="F95" t="str">
            <v>108373OR</v>
          </cell>
          <cell r="G95" t="str">
            <v>108373</v>
          </cell>
          <cell r="I95">
            <v>-9945038.9914200716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108373UT</v>
          </cell>
          <cell r="B96" t="str">
            <v>108373</v>
          </cell>
          <cell r="D96">
            <v>-12247790.932337198</v>
          </cell>
          <cell r="F96" t="str">
            <v>108373UT</v>
          </cell>
          <cell r="G96" t="str">
            <v>108373</v>
          </cell>
          <cell r="I96">
            <v>-12247790.932337198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108373WA</v>
          </cell>
          <cell r="B97" t="str">
            <v>108373</v>
          </cell>
          <cell r="D97">
            <v>-2432437.0037008184</v>
          </cell>
          <cell r="F97" t="str">
            <v>108373WA</v>
          </cell>
          <cell r="G97" t="str">
            <v>108373</v>
          </cell>
          <cell r="I97">
            <v>-2432437.0037008184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108373WYP</v>
          </cell>
          <cell r="B98" t="str">
            <v>108373</v>
          </cell>
          <cell r="D98">
            <v>-2937150.7083325535</v>
          </cell>
          <cell r="F98" t="str">
            <v>108373WYP</v>
          </cell>
          <cell r="G98" t="str">
            <v>108373</v>
          </cell>
          <cell r="I98">
            <v>-2937150.7083325535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108373WYU</v>
          </cell>
          <cell r="B99" t="str">
            <v>108373</v>
          </cell>
          <cell r="D99">
            <v>-890311.09692307608</v>
          </cell>
          <cell r="F99" t="str">
            <v>108373WYU</v>
          </cell>
          <cell r="G99" t="str">
            <v>108373</v>
          </cell>
          <cell r="I99">
            <v>-890311.09692307608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108DPCA</v>
          </cell>
          <cell r="B100" t="str">
            <v>108DP</v>
          </cell>
          <cell r="D100">
            <v>35099.715384615301</v>
          </cell>
          <cell r="F100" t="str">
            <v>108DPCA</v>
          </cell>
          <cell r="G100" t="str">
            <v>108DP</v>
          </cell>
          <cell r="I100">
            <v>35099.715384615301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108DPID</v>
          </cell>
          <cell r="B101" t="str">
            <v>108DP</v>
          </cell>
          <cell r="D101">
            <v>-35091.626923076903</v>
          </cell>
          <cell r="F101" t="str">
            <v>108DPID</v>
          </cell>
          <cell r="G101" t="str">
            <v>108DP</v>
          </cell>
          <cell r="I101">
            <v>-35091.626923076903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108DPOR</v>
          </cell>
          <cell r="B102" t="str">
            <v>108DP</v>
          </cell>
          <cell r="D102">
            <v>1027835.97538461</v>
          </cell>
          <cell r="F102" t="str">
            <v>108DPOR</v>
          </cell>
          <cell r="G102" t="str">
            <v>108DP</v>
          </cell>
          <cell r="I102">
            <v>1027835.97538461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108DPUT</v>
          </cell>
          <cell r="B103" t="str">
            <v>108DP</v>
          </cell>
          <cell r="D103">
            <v>3030553.9546153801</v>
          </cell>
          <cell r="F103" t="str">
            <v>108DPUT</v>
          </cell>
          <cell r="G103" t="str">
            <v>108DP</v>
          </cell>
          <cell r="I103">
            <v>3030553.9546153801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108DPWA</v>
          </cell>
          <cell r="B104" t="str">
            <v>108DP</v>
          </cell>
          <cell r="D104">
            <v>127826.33307692299</v>
          </cell>
          <cell r="F104" t="str">
            <v>108DPWA</v>
          </cell>
          <cell r="G104" t="str">
            <v>108DP</v>
          </cell>
          <cell r="I104">
            <v>127826.33307692299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108DPWYP</v>
          </cell>
          <cell r="B105" t="str">
            <v>108DP</v>
          </cell>
          <cell r="D105">
            <v>-6730.3238461538403</v>
          </cell>
          <cell r="F105" t="str">
            <v>108DPWYP</v>
          </cell>
          <cell r="G105" t="str">
            <v>108DP</v>
          </cell>
          <cell r="I105">
            <v>-6730.3238461538403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108DPWYU</v>
          </cell>
          <cell r="B106" t="str">
            <v>108DP</v>
          </cell>
          <cell r="D106">
            <v>230570.23076922999</v>
          </cell>
          <cell r="F106" t="str">
            <v>108DPWYU</v>
          </cell>
          <cell r="G106" t="str">
            <v>108DP</v>
          </cell>
          <cell r="I106">
            <v>230570.23076922999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108GPCA</v>
          </cell>
          <cell r="B107" t="str">
            <v>108GP</v>
          </cell>
          <cell r="D107">
            <v>-4713043.572934852</v>
          </cell>
          <cell r="F107" t="str">
            <v>108GPCA</v>
          </cell>
          <cell r="G107" t="str">
            <v>108GP</v>
          </cell>
          <cell r="I107">
            <v>-4713043.572934852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108GPCN</v>
          </cell>
          <cell r="B108" t="str">
            <v>108GP</v>
          </cell>
          <cell r="D108">
            <v>-8567792.2215177417</v>
          </cell>
          <cell r="F108" t="str">
            <v>108GPCN</v>
          </cell>
          <cell r="G108" t="str">
            <v>108GP</v>
          </cell>
          <cell r="I108">
            <v>-8567792.2215177417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108GPDGP</v>
          </cell>
          <cell r="B109" t="str">
            <v>108GP</v>
          </cell>
          <cell r="D109">
            <v>-613498.03535428783</v>
          </cell>
          <cell r="F109" t="str">
            <v>108GPDGP</v>
          </cell>
          <cell r="G109" t="str">
            <v>108GP</v>
          </cell>
          <cell r="I109">
            <v>-613498.03535428783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108GPDGU</v>
          </cell>
          <cell r="B110" t="str">
            <v>108GP</v>
          </cell>
          <cell r="D110">
            <v>-732110.32173830085</v>
          </cell>
          <cell r="F110" t="str">
            <v>108GPDGU</v>
          </cell>
          <cell r="G110" t="str">
            <v>108GP</v>
          </cell>
          <cell r="I110">
            <v>-732110.32173830085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108GPID</v>
          </cell>
          <cell r="B111" t="str">
            <v>108GP</v>
          </cell>
          <cell r="D111">
            <v>-12145966.515919618</v>
          </cell>
          <cell r="F111" t="str">
            <v>108GPID</v>
          </cell>
          <cell r="G111" t="str">
            <v>108GP</v>
          </cell>
          <cell r="I111">
            <v>-12145966.515919618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108GPOR</v>
          </cell>
          <cell r="B112" t="str">
            <v>108GP</v>
          </cell>
          <cell r="D112">
            <v>-53455763.119049862</v>
          </cell>
          <cell r="F112" t="str">
            <v>108GPOR</v>
          </cell>
          <cell r="G112" t="str">
            <v>108GP</v>
          </cell>
          <cell r="I112">
            <v>-53455763.119049862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108GPSE</v>
          </cell>
          <cell r="B113" t="str">
            <v>108GP</v>
          </cell>
          <cell r="D113">
            <v>-297021.52459667216</v>
          </cell>
          <cell r="F113" t="str">
            <v>108GPSE</v>
          </cell>
          <cell r="G113" t="str">
            <v>108GP</v>
          </cell>
          <cell r="I113">
            <v>-297021.52459667216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108GPSG</v>
          </cell>
          <cell r="B114" t="str">
            <v>108GP</v>
          </cell>
          <cell r="D114">
            <v>-77948077.435367316</v>
          </cell>
          <cell r="F114" t="str">
            <v>108GPSG</v>
          </cell>
          <cell r="G114" t="str">
            <v>108GP</v>
          </cell>
          <cell r="I114">
            <v>-77948077.435367316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108GPSO</v>
          </cell>
          <cell r="B115" t="str">
            <v>108GP</v>
          </cell>
          <cell r="D115">
            <v>-77720397.188664109</v>
          </cell>
          <cell r="F115" t="str">
            <v>108GPSO</v>
          </cell>
          <cell r="G115" t="str">
            <v>108GP</v>
          </cell>
          <cell r="I115">
            <v>-77720397.188664109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108GPSSGCH</v>
          </cell>
          <cell r="B116" t="str">
            <v>108GP</v>
          </cell>
          <cell r="D116">
            <v>-1989719.5774963056</v>
          </cell>
          <cell r="F116" t="str">
            <v>108GPSSGCH</v>
          </cell>
          <cell r="G116" t="str">
            <v>108GP</v>
          </cell>
          <cell r="I116">
            <v>-1989719.5774963056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108GPSSGCT</v>
          </cell>
          <cell r="B117" t="str">
            <v>108GP</v>
          </cell>
          <cell r="D117">
            <v>-56858.901682968703</v>
          </cell>
          <cell r="F117" t="str">
            <v>108GPSSGCT</v>
          </cell>
          <cell r="G117" t="str">
            <v>108GP</v>
          </cell>
          <cell r="I117">
            <v>-56858.901682968703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108GPUT</v>
          </cell>
          <cell r="B118" t="str">
            <v>108GP</v>
          </cell>
          <cell r="D118">
            <v>-68614064.873244792</v>
          </cell>
          <cell r="F118" t="str">
            <v>108GPUT</v>
          </cell>
          <cell r="G118" t="str">
            <v>108GP</v>
          </cell>
          <cell r="I118">
            <v>-68614064.873244792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108GPWA</v>
          </cell>
          <cell r="B119" t="str">
            <v>108GP</v>
          </cell>
          <cell r="D119">
            <v>-20462305.314695921</v>
          </cell>
          <cell r="F119" t="str">
            <v>108GPWA</v>
          </cell>
          <cell r="G119" t="str">
            <v>108GP</v>
          </cell>
          <cell r="I119">
            <v>-20462305.314695921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108GPWYP</v>
          </cell>
          <cell r="B120" t="str">
            <v>108GP</v>
          </cell>
          <cell r="D120">
            <v>-20860667.278504018</v>
          </cell>
          <cell r="F120" t="str">
            <v>108GPWYP</v>
          </cell>
          <cell r="G120" t="str">
            <v>108GP</v>
          </cell>
          <cell r="I120">
            <v>-20860667.278504018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108GPWYU</v>
          </cell>
          <cell r="B121" t="str">
            <v>108GP</v>
          </cell>
          <cell r="D121">
            <v>-5259426.8664477421</v>
          </cell>
          <cell r="F121" t="str">
            <v>108GPWYU</v>
          </cell>
          <cell r="G121" t="str">
            <v>108GP</v>
          </cell>
          <cell r="I121">
            <v>-5259426.8664477421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108HPDGP</v>
          </cell>
          <cell r="B122" t="str">
            <v>108HP</v>
          </cell>
          <cell r="D122">
            <v>-131848666.22582458</v>
          </cell>
          <cell r="F122" t="str">
            <v>108HPDGP</v>
          </cell>
          <cell r="G122" t="str">
            <v>108HP</v>
          </cell>
          <cell r="I122">
            <v>-131848666.22582458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108HPDGU</v>
          </cell>
          <cell r="B123" t="str">
            <v>108HP</v>
          </cell>
          <cell r="D123">
            <v>-30410512.993878014</v>
          </cell>
          <cell r="F123" t="str">
            <v>108HPDGU</v>
          </cell>
          <cell r="G123" t="str">
            <v>108HP</v>
          </cell>
          <cell r="I123">
            <v>-30410512.993878014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108HPSG-P</v>
          </cell>
          <cell r="B124" t="str">
            <v>108HP</v>
          </cell>
          <cell r="D124">
            <v>-119388608.86890797</v>
          </cell>
          <cell r="F124" t="str">
            <v>108HPSG-P</v>
          </cell>
          <cell r="G124" t="str">
            <v>108HP</v>
          </cell>
          <cell r="I124">
            <v>-119388608.86890797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108HPSG-U</v>
          </cell>
          <cell r="B125" t="str">
            <v>108HP</v>
          </cell>
          <cell r="D125">
            <v>-26313524.969657071</v>
          </cell>
          <cell r="F125" t="str">
            <v>108HPSG-U</v>
          </cell>
          <cell r="G125" t="str">
            <v>108HP</v>
          </cell>
          <cell r="I125">
            <v>-26313524.969657071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108MPSE</v>
          </cell>
          <cell r="B126" t="str">
            <v>108MP</v>
          </cell>
          <cell r="D126">
            <v>-189530811.14505243</v>
          </cell>
          <cell r="F126" t="str">
            <v>108MPSE</v>
          </cell>
          <cell r="G126" t="str">
            <v>108MP</v>
          </cell>
          <cell r="I126">
            <v>-189530811.14505243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108OPDGU</v>
          </cell>
          <cell r="B127" t="str">
            <v>108OP</v>
          </cell>
          <cell r="D127">
            <v>198235.28999999992</v>
          </cell>
          <cell r="F127" t="str">
            <v>108OPDGU</v>
          </cell>
          <cell r="G127" t="str">
            <v>108OP</v>
          </cell>
          <cell r="I127">
            <v>198235.28999999992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108OPSG</v>
          </cell>
          <cell r="B128" t="str">
            <v>108OP</v>
          </cell>
          <cell r="D128">
            <v>-276098064.32154006</v>
          </cell>
          <cell r="F128" t="str">
            <v>108OPSG</v>
          </cell>
          <cell r="G128" t="str">
            <v>108OP</v>
          </cell>
          <cell r="I128">
            <v>-276098064.32154006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108OPSG-W</v>
          </cell>
          <cell r="B129" t="str">
            <v>108OP</v>
          </cell>
          <cell r="D129">
            <v>-484107169.14003396</v>
          </cell>
          <cell r="F129" t="str">
            <v>108OPSG-W</v>
          </cell>
          <cell r="G129" t="str">
            <v>108OP</v>
          </cell>
          <cell r="I129">
            <v>-484107169.14003396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108OPSSGCT</v>
          </cell>
          <cell r="B130" t="str">
            <v>108OP</v>
          </cell>
          <cell r="D130">
            <v>-27010525.40785465</v>
          </cell>
          <cell r="F130" t="str">
            <v>108OPSSGCT</v>
          </cell>
          <cell r="G130" t="str">
            <v>108OP</v>
          </cell>
          <cell r="I130">
            <v>-27010525.40785465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108SPDGP</v>
          </cell>
          <cell r="B131" t="str">
            <v>108SP</v>
          </cell>
          <cell r="D131">
            <v>-748677951.53592491</v>
          </cell>
          <cell r="F131" t="str">
            <v>108SPDGP</v>
          </cell>
          <cell r="G131" t="str">
            <v>108SP</v>
          </cell>
          <cell r="I131">
            <v>-748677951.53592491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108SPDGU</v>
          </cell>
          <cell r="B132" t="str">
            <v>108SP</v>
          </cell>
          <cell r="D132">
            <v>-794547227.50475204</v>
          </cell>
          <cell r="F132" t="str">
            <v>108SPDGU</v>
          </cell>
          <cell r="G132" t="str">
            <v>108SP</v>
          </cell>
          <cell r="I132">
            <v>-794547227.50475204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108SPSE</v>
          </cell>
          <cell r="B133" t="str">
            <v>108SP</v>
          </cell>
          <cell r="D133">
            <v>0</v>
          </cell>
          <cell r="F133" t="str">
            <v>108SPSE</v>
          </cell>
          <cell r="G133" t="str">
            <v>108SP</v>
          </cell>
          <cell r="I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108SPSG</v>
          </cell>
          <cell r="B134" t="str">
            <v>108SP</v>
          </cell>
          <cell r="D134">
            <v>-891076197.29241848</v>
          </cell>
          <cell r="F134" t="str">
            <v>108SPSG</v>
          </cell>
          <cell r="G134" t="str">
            <v>108SP</v>
          </cell>
          <cell r="I134">
            <v>-891076197.29241848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108SPSG-W</v>
          </cell>
          <cell r="B135" t="str">
            <v>108SP</v>
          </cell>
          <cell r="D135">
            <v>0</v>
          </cell>
          <cell r="F135" t="str">
            <v>108SPSG-W</v>
          </cell>
          <cell r="G135" t="str">
            <v>108SP</v>
          </cell>
          <cell r="I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108SPSSGCH</v>
          </cell>
          <cell r="B136" t="str">
            <v>108SP</v>
          </cell>
          <cell r="D136">
            <v>-173316716.94154051</v>
          </cell>
          <cell r="F136" t="str">
            <v>108SPSSGCH</v>
          </cell>
          <cell r="G136" t="str">
            <v>108SP</v>
          </cell>
          <cell r="I136">
            <v>-173316716.94154051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108TPDGP</v>
          </cell>
          <cell r="B137" t="str">
            <v>108TP</v>
          </cell>
          <cell r="D137">
            <v>-384486161.15663534</v>
          </cell>
          <cell r="F137" t="str">
            <v>108TPDGP</v>
          </cell>
          <cell r="G137" t="str">
            <v>108TP</v>
          </cell>
          <cell r="I137">
            <v>-384486161.15663534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108TPDGU</v>
          </cell>
          <cell r="B138" t="str">
            <v>108TP</v>
          </cell>
          <cell r="D138">
            <v>-415338611.86075252</v>
          </cell>
          <cell r="F138" t="str">
            <v>108TPDGU</v>
          </cell>
          <cell r="G138" t="str">
            <v>108TP</v>
          </cell>
          <cell r="I138">
            <v>-415338611.86075252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108TPSG</v>
          </cell>
          <cell r="B139" t="str">
            <v>108TP</v>
          </cell>
          <cell r="D139">
            <v>-630835491.72440088</v>
          </cell>
          <cell r="F139" t="str">
            <v>108TPSG</v>
          </cell>
          <cell r="G139" t="str">
            <v>108TP</v>
          </cell>
          <cell r="I139">
            <v>-630835491.72440088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111390OR</v>
          </cell>
          <cell r="B140" t="str">
            <v>111390</v>
          </cell>
          <cell r="D140">
            <v>-1263382.4846153799</v>
          </cell>
          <cell r="F140" t="str">
            <v>111390OR</v>
          </cell>
          <cell r="G140" t="str">
            <v>111390</v>
          </cell>
          <cell r="I140">
            <v>-1263382.4846153799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111390SG</v>
          </cell>
          <cell r="B141" t="str">
            <v>111390</v>
          </cell>
          <cell r="D141">
            <v>-2267348.2438461501</v>
          </cell>
          <cell r="F141" t="str">
            <v>111390SG</v>
          </cell>
          <cell r="G141" t="str">
            <v>111390</v>
          </cell>
          <cell r="I141">
            <v>-2267348.2438461501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111390SO</v>
          </cell>
          <cell r="B142" t="str">
            <v>111390</v>
          </cell>
          <cell r="D142">
            <v>6395561.0415384602</v>
          </cell>
          <cell r="F142" t="str">
            <v>111390SO</v>
          </cell>
          <cell r="G142" t="str">
            <v>111390</v>
          </cell>
          <cell r="I142">
            <v>6395561.0415384602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111390UT</v>
          </cell>
          <cell r="B143" t="str">
            <v>111390</v>
          </cell>
          <cell r="D143">
            <v>-908296.58307692304</v>
          </cell>
          <cell r="F143" t="str">
            <v>111390UT</v>
          </cell>
          <cell r="G143" t="str">
            <v>111390</v>
          </cell>
          <cell r="I143">
            <v>-908296.58307692304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111390WYP</v>
          </cell>
          <cell r="B144" t="str">
            <v>111390</v>
          </cell>
          <cell r="D144">
            <v>-377356.27692307602</v>
          </cell>
          <cell r="F144" t="str">
            <v>111390WYP</v>
          </cell>
          <cell r="G144" t="str">
            <v>111390</v>
          </cell>
          <cell r="I144">
            <v>-377356.27692307602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111GPCA</v>
          </cell>
          <cell r="B145" t="str">
            <v>111GP</v>
          </cell>
          <cell r="D145">
            <v>-495847.87784289534</v>
          </cell>
          <cell r="F145" t="str">
            <v>111GPCA</v>
          </cell>
          <cell r="G145" t="str">
            <v>111GP</v>
          </cell>
          <cell r="I145">
            <v>-495847.87784289534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111GPCN</v>
          </cell>
          <cell r="B146" t="str">
            <v>111GP</v>
          </cell>
          <cell r="D146">
            <v>-3423578.593923301</v>
          </cell>
          <cell r="F146" t="str">
            <v>111GPCN</v>
          </cell>
          <cell r="G146" t="str">
            <v>111GP</v>
          </cell>
          <cell r="I146">
            <v>-3423578.593923301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111GPID</v>
          </cell>
          <cell r="B147" t="str">
            <v>111GP</v>
          </cell>
          <cell r="D147">
            <v>-79771.898142364735</v>
          </cell>
          <cell r="F147" t="str">
            <v>111GPID</v>
          </cell>
          <cell r="G147" t="str">
            <v>111GP</v>
          </cell>
          <cell r="I147">
            <v>-79771.898142364735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111GPOR</v>
          </cell>
          <cell r="B148" t="str">
            <v>111GP</v>
          </cell>
          <cell r="D148">
            <v>-6129415.6077631777</v>
          </cell>
          <cell r="F148" t="str">
            <v>111GPOR</v>
          </cell>
          <cell r="G148" t="str">
            <v>111GP</v>
          </cell>
          <cell r="I148">
            <v>-6129415.6077631777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111GPSG</v>
          </cell>
          <cell r="B149" t="str">
            <v>111GP</v>
          </cell>
          <cell r="D149">
            <v>-22182.29</v>
          </cell>
          <cell r="F149" t="str">
            <v>111GPSG</v>
          </cell>
          <cell r="G149" t="str">
            <v>111GP</v>
          </cell>
          <cell r="I149">
            <v>-22182.29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111GPSO</v>
          </cell>
          <cell r="B150" t="str">
            <v>111GP</v>
          </cell>
          <cell r="D150">
            <v>-15164054.283309354</v>
          </cell>
          <cell r="F150" t="str">
            <v>111GPSO</v>
          </cell>
          <cell r="G150" t="str">
            <v>111GP</v>
          </cell>
          <cell r="I150">
            <v>-15164054.283309354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111GPUT</v>
          </cell>
          <cell r="B151" t="str">
            <v>111GP</v>
          </cell>
          <cell r="D151">
            <v>-14668.07499999999</v>
          </cell>
          <cell r="F151" t="str">
            <v>111GPUT</v>
          </cell>
          <cell r="G151" t="str">
            <v>111GP</v>
          </cell>
          <cell r="I151">
            <v>-14668.07499999999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111GPWA</v>
          </cell>
          <cell r="B152" t="str">
            <v>111GP</v>
          </cell>
          <cell r="D152">
            <v>-1357723.2545892622</v>
          </cell>
          <cell r="F152" t="str">
            <v>111GPWA</v>
          </cell>
          <cell r="G152" t="str">
            <v>111GP</v>
          </cell>
          <cell r="I152">
            <v>-1357723.2545892622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111GPWYP</v>
          </cell>
          <cell r="B153" t="str">
            <v>111GP</v>
          </cell>
          <cell r="D153">
            <v>-5047342.6393981213</v>
          </cell>
          <cell r="F153" t="str">
            <v>111GPWYP</v>
          </cell>
          <cell r="G153" t="str">
            <v>111GP</v>
          </cell>
          <cell r="I153">
            <v>-5047342.6393981213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111GPWYU</v>
          </cell>
          <cell r="B154" t="str">
            <v>111GP</v>
          </cell>
          <cell r="D154">
            <v>-40612.66499999995</v>
          </cell>
          <cell r="F154" t="str">
            <v>111GPWYU</v>
          </cell>
          <cell r="G154" t="str">
            <v>111GP</v>
          </cell>
          <cell r="I154">
            <v>-40612.66499999995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111HPSG-P</v>
          </cell>
          <cell r="B155" t="str">
            <v>111HP</v>
          </cell>
          <cell r="D155">
            <v>-1159267.7038129903</v>
          </cell>
          <cell r="F155" t="str">
            <v>111HPSG-P</v>
          </cell>
          <cell r="G155" t="str">
            <v>111HP</v>
          </cell>
          <cell r="I155">
            <v>-1159267.7038129903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111HPSG-U</v>
          </cell>
          <cell r="B156" t="str">
            <v>111HP</v>
          </cell>
          <cell r="D156">
            <v>0</v>
          </cell>
          <cell r="F156" t="str">
            <v>111HPSG-U</v>
          </cell>
          <cell r="G156" t="str">
            <v>111HP</v>
          </cell>
          <cell r="I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111IPCN</v>
          </cell>
          <cell r="B157" t="str">
            <v>111IP</v>
          </cell>
          <cell r="D157">
            <v>-115283889.76765129</v>
          </cell>
          <cell r="F157" t="str">
            <v>111IPCN</v>
          </cell>
          <cell r="G157" t="str">
            <v>111IP</v>
          </cell>
          <cell r="I157">
            <v>-115283889.76765129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111IPDGP</v>
          </cell>
          <cell r="B158" t="str">
            <v>111IP</v>
          </cell>
          <cell r="D158">
            <v>103372.62600000002</v>
          </cell>
          <cell r="F158" t="str">
            <v>111IPDGP</v>
          </cell>
          <cell r="G158" t="str">
            <v>111IP</v>
          </cell>
          <cell r="I158">
            <v>103372.62600000002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111IPDGU</v>
          </cell>
          <cell r="B159" t="str">
            <v>111IP</v>
          </cell>
          <cell r="D159">
            <v>-415714.06500000047</v>
          </cell>
          <cell r="F159" t="str">
            <v>111IPDGU</v>
          </cell>
          <cell r="G159" t="str">
            <v>111IP</v>
          </cell>
          <cell r="I159">
            <v>-415714.06500000047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111IPID</v>
          </cell>
          <cell r="B160" t="str">
            <v>111IP</v>
          </cell>
          <cell r="D160">
            <v>-837798.29264913744</v>
          </cell>
          <cell r="F160" t="str">
            <v>111IPID</v>
          </cell>
          <cell r="G160" t="str">
            <v>111IP</v>
          </cell>
          <cell r="I160">
            <v>-837798.29264913744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111IPOR</v>
          </cell>
          <cell r="B161" t="str">
            <v>111IP</v>
          </cell>
          <cell r="D161">
            <v>-97932.027230748339</v>
          </cell>
          <cell r="F161" t="str">
            <v>111IPOR</v>
          </cell>
          <cell r="G161" t="str">
            <v>111IP</v>
          </cell>
          <cell r="I161">
            <v>-97932.027230748339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111IPSE</v>
          </cell>
          <cell r="B162" t="str">
            <v>111IP</v>
          </cell>
          <cell r="D162">
            <v>-2596753.8523180066</v>
          </cell>
          <cell r="F162" t="str">
            <v>111IPSE</v>
          </cell>
          <cell r="G162" t="str">
            <v>111IP</v>
          </cell>
          <cell r="I162">
            <v>-2596753.8523180066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111IPSG</v>
          </cell>
          <cell r="B163" t="str">
            <v>111IP</v>
          </cell>
          <cell r="D163">
            <v>-57012570.747281685</v>
          </cell>
          <cell r="F163" t="str">
            <v>111IPSG</v>
          </cell>
          <cell r="G163" t="str">
            <v>111IP</v>
          </cell>
          <cell r="I163">
            <v>-57012570.747281685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111IPSG-P</v>
          </cell>
          <cell r="B164" t="str">
            <v>111IP</v>
          </cell>
          <cell r="D164">
            <v>-23319535.543122921</v>
          </cell>
          <cell r="F164" t="str">
            <v>111IPSG-P</v>
          </cell>
          <cell r="G164" t="str">
            <v>111IP</v>
          </cell>
          <cell r="I164">
            <v>-23319535.543122921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111IPSG-U</v>
          </cell>
          <cell r="B165" t="str">
            <v>111IP</v>
          </cell>
          <cell r="D165">
            <v>-4583496.5967522832</v>
          </cell>
          <cell r="F165" t="str">
            <v>111IPSG-U</v>
          </cell>
          <cell r="G165" t="str">
            <v>111IP</v>
          </cell>
          <cell r="I165">
            <v>-4583496.5967522832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111IPSO</v>
          </cell>
          <cell r="B166" t="str">
            <v>111IP</v>
          </cell>
          <cell r="D166">
            <v>-286777968.83716089</v>
          </cell>
          <cell r="F166" t="str">
            <v>111IPSO</v>
          </cell>
          <cell r="G166" t="str">
            <v>111IP</v>
          </cell>
          <cell r="I166">
            <v>-286777968.83716089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111IPSSGCH</v>
          </cell>
          <cell r="B167" t="str">
            <v>111IP</v>
          </cell>
          <cell r="D167">
            <v>-538784.8600000001</v>
          </cell>
          <cell r="F167" t="str">
            <v>111IPSSGCH</v>
          </cell>
          <cell r="G167" t="str">
            <v>111IP</v>
          </cell>
          <cell r="I167">
            <v>-538784.8600000001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111IPUT</v>
          </cell>
          <cell r="B168" t="str">
            <v>111IP</v>
          </cell>
          <cell r="D168">
            <v>-86720.035586180267</v>
          </cell>
          <cell r="F168" t="str">
            <v>111IPUT</v>
          </cell>
          <cell r="G168" t="str">
            <v>111IP</v>
          </cell>
          <cell r="I168">
            <v>-86720.035586180267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111IPWA</v>
          </cell>
          <cell r="B169" t="str">
            <v>111IP</v>
          </cell>
          <cell r="D169">
            <v>856.5569999999999</v>
          </cell>
          <cell r="F169" t="str">
            <v>111IPWA</v>
          </cell>
          <cell r="G169" t="str">
            <v>111IP</v>
          </cell>
          <cell r="I169">
            <v>856.5569999999999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111IPWYP</v>
          </cell>
          <cell r="B170" t="str">
            <v>111IP</v>
          </cell>
          <cell r="D170">
            <v>-735492.00543515873</v>
          </cell>
          <cell r="F170" t="str">
            <v>111IPWYP</v>
          </cell>
          <cell r="G170" t="str">
            <v>111IP</v>
          </cell>
          <cell r="I170">
            <v>-735492.00543515873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114DGP</v>
          </cell>
          <cell r="B171" t="str">
            <v>114</v>
          </cell>
          <cell r="D171">
            <v>14560710.68</v>
          </cell>
          <cell r="F171" t="str">
            <v>114DGP</v>
          </cell>
          <cell r="G171" t="str">
            <v>114</v>
          </cell>
          <cell r="I171">
            <v>14560710.68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114SG</v>
          </cell>
          <cell r="B172" t="str">
            <v>114</v>
          </cell>
          <cell r="D172">
            <v>129052437.47538459</v>
          </cell>
          <cell r="F172" t="str">
            <v>114SG</v>
          </cell>
          <cell r="G172" t="str">
            <v>114</v>
          </cell>
          <cell r="I172">
            <v>129052437.47538459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115DGP</v>
          </cell>
          <cell r="B173" t="str">
            <v>115</v>
          </cell>
          <cell r="D173">
            <v>-14211717.527692299</v>
          </cell>
          <cell r="F173" t="str">
            <v>115DGP</v>
          </cell>
          <cell r="G173" t="str">
            <v>115</v>
          </cell>
          <cell r="I173">
            <v>-14211717.527692299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115SG</v>
          </cell>
          <cell r="B174" t="str">
            <v>115</v>
          </cell>
          <cell r="D174">
            <v>-93160254.266153723</v>
          </cell>
          <cell r="F174" t="str">
            <v>115SG</v>
          </cell>
          <cell r="G174" t="str">
            <v>115</v>
          </cell>
          <cell r="I174">
            <v>-93160254.266153723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124CA</v>
          </cell>
          <cell r="B175" t="str">
            <v>124</v>
          </cell>
          <cell r="D175">
            <v>390717</v>
          </cell>
          <cell r="F175" t="str">
            <v>124CA</v>
          </cell>
          <cell r="G175" t="str">
            <v>124</v>
          </cell>
          <cell r="I175">
            <v>390717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124ID</v>
          </cell>
          <cell r="B176" t="str">
            <v>124</v>
          </cell>
          <cell r="D176">
            <v>16650.8561538461</v>
          </cell>
          <cell r="F176" t="str">
            <v>124ID</v>
          </cell>
          <cell r="G176" t="str">
            <v>124</v>
          </cell>
          <cell r="I176">
            <v>16650.8561538461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124OR</v>
          </cell>
          <cell r="B177" t="str">
            <v>124</v>
          </cell>
          <cell r="D177">
            <v>0.17</v>
          </cell>
          <cell r="F177" t="str">
            <v>124OR</v>
          </cell>
          <cell r="G177" t="str">
            <v>124</v>
          </cell>
          <cell r="I177">
            <v>0.17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124OTHER</v>
          </cell>
          <cell r="B178" t="str">
            <v>124</v>
          </cell>
          <cell r="D178">
            <v>-5503114.87384615</v>
          </cell>
          <cell r="F178" t="str">
            <v>124OTHER</v>
          </cell>
          <cell r="G178" t="str">
            <v>124</v>
          </cell>
          <cell r="I178">
            <v>-5503114.87384615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124SO</v>
          </cell>
          <cell r="B179" t="str">
            <v>124</v>
          </cell>
          <cell r="D179">
            <v>-4453.6899999999996</v>
          </cell>
          <cell r="F179" t="str">
            <v>124SO</v>
          </cell>
          <cell r="G179" t="str">
            <v>124</v>
          </cell>
          <cell r="I179">
            <v>-4453.6899999999996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124UT</v>
          </cell>
          <cell r="B180" t="str">
            <v>124</v>
          </cell>
          <cell r="D180">
            <v>4639786.4530769195</v>
          </cell>
          <cell r="F180" t="str">
            <v>124UT</v>
          </cell>
          <cell r="G180" t="str">
            <v>124</v>
          </cell>
          <cell r="I180">
            <v>4639786.4530769195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124WA</v>
          </cell>
          <cell r="B181" t="str">
            <v>124</v>
          </cell>
          <cell r="D181">
            <v>1939571.70076923</v>
          </cell>
          <cell r="F181" t="str">
            <v>124WA</v>
          </cell>
          <cell r="G181" t="str">
            <v>124</v>
          </cell>
          <cell r="I181">
            <v>1939571.70076923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124WYP</v>
          </cell>
          <cell r="B182" t="str">
            <v>124</v>
          </cell>
          <cell r="D182">
            <v>117215.94</v>
          </cell>
          <cell r="F182" t="str">
            <v>124WYP</v>
          </cell>
          <cell r="G182" t="str">
            <v>124</v>
          </cell>
          <cell r="I182">
            <v>117215.94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124WYU</v>
          </cell>
          <cell r="B183" t="str">
            <v>124</v>
          </cell>
          <cell r="D183">
            <v>6557.39538461538</v>
          </cell>
          <cell r="F183" t="str">
            <v>124WYU</v>
          </cell>
          <cell r="G183" t="str">
            <v>124</v>
          </cell>
          <cell r="I183">
            <v>6557.39538461538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151SE</v>
          </cell>
          <cell r="B184" t="str">
            <v>151</v>
          </cell>
          <cell r="D184">
            <v>230012913.63785344</v>
          </cell>
          <cell r="F184" t="str">
            <v>151SE</v>
          </cell>
          <cell r="G184" t="str">
            <v>151</v>
          </cell>
          <cell r="I184">
            <v>230012913.63785344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151SSECH</v>
          </cell>
          <cell r="B185" t="str">
            <v>151</v>
          </cell>
          <cell r="D185">
            <v>9358237.3990492336</v>
          </cell>
          <cell r="F185" t="str">
            <v>151SSECH</v>
          </cell>
          <cell r="G185" t="str">
            <v>151</v>
          </cell>
          <cell r="I185">
            <v>9358237.3990492336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154CA</v>
          </cell>
          <cell r="B186" t="str">
            <v>154</v>
          </cell>
          <cell r="D186">
            <v>1308347.2707692301</v>
          </cell>
          <cell r="F186" t="str">
            <v>154CA</v>
          </cell>
          <cell r="G186" t="str">
            <v>154</v>
          </cell>
          <cell r="I186">
            <v>1308347.2707692301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154ID</v>
          </cell>
          <cell r="B187" t="str">
            <v>154</v>
          </cell>
          <cell r="D187">
            <v>5008365.0869230703</v>
          </cell>
          <cell r="F187" t="str">
            <v>154ID</v>
          </cell>
          <cell r="G187" t="str">
            <v>154</v>
          </cell>
          <cell r="I187">
            <v>5008365.0869230703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154OR</v>
          </cell>
          <cell r="B188" t="str">
            <v>154</v>
          </cell>
          <cell r="D188">
            <v>29466977.172307599</v>
          </cell>
          <cell r="F188" t="str">
            <v>154OR</v>
          </cell>
          <cell r="G188" t="str">
            <v>154</v>
          </cell>
          <cell r="I188">
            <v>29466977.172307599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154SE</v>
          </cell>
          <cell r="B189" t="str">
            <v>154</v>
          </cell>
          <cell r="D189">
            <v>6469117.5207692301</v>
          </cell>
          <cell r="F189" t="str">
            <v>154SE</v>
          </cell>
          <cell r="G189" t="str">
            <v>154</v>
          </cell>
          <cell r="I189">
            <v>6469117.5207692301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154SG</v>
          </cell>
          <cell r="B190" t="str">
            <v>154</v>
          </cell>
          <cell r="D190">
            <v>5219273.3123076903</v>
          </cell>
          <cell r="F190" t="str">
            <v>154SG</v>
          </cell>
          <cell r="G190" t="str">
            <v>154</v>
          </cell>
          <cell r="I190">
            <v>5219273.3123076903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154SNPD</v>
          </cell>
          <cell r="B191" t="str">
            <v>154</v>
          </cell>
          <cell r="D191">
            <v>-2104553.8607692299</v>
          </cell>
          <cell r="F191" t="str">
            <v>154SNPD</v>
          </cell>
          <cell r="G191" t="str">
            <v>154</v>
          </cell>
          <cell r="I191">
            <v>-2104553.8607692299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154SNPPH</v>
          </cell>
          <cell r="B192" t="str">
            <v>154</v>
          </cell>
          <cell r="D192">
            <v>3791.48076923076</v>
          </cell>
          <cell r="F192" t="str">
            <v>154SNPPH</v>
          </cell>
          <cell r="G192" t="str">
            <v>154</v>
          </cell>
          <cell r="I192">
            <v>3791.48076923076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154SNPPO</v>
          </cell>
          <cell r="B193" t="str">
            <v>154</v>
          </cell>
          <cell r="D193">
            <v>7910231.6623076899</v>
          </cell>
          <cell r="F193" t="str">
            <v>154SNPPO</v>
          </cell>
          <cell r="G193" t="str">
            <v>154</v>
          </cell>
          <cell r="I193">
            <v>7910231.6623076899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154SNPPS</v>
          </cell>
          <cell r="B194" t="str">
            <v>154</v>
          </cell>
          <cell r="D194">
            <v>97133208.781538397</v>
          </cell>
          <cell r="F194" t="str">
            <v>154SNPPS</v>
          </cell>
          <cell r="G194" t="str">
            <v>154</v>
          </cell>
          <cell r="I194">
            <v>97133208.781538397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154SO</v>
          </cell>
          <cell r="B195" t="str">
            <v>154</v>
          </cell>
          <cell r="D195">
            <v>99914.5507692307</v>
          </cell>
          <cell r="F195" t="str">
            <v>154SO</v>
          </cell>
          <cell r="G195" t="str">
            <v>154</v>
          </cell>
          <cell r="I195">
            <v>99914.5507692307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154SSGCH</v>
          </cell>
          <cell r="B196" t="str">
            <v>154</v>
          </cell>
          <cell r="D196">
            <v>0</v>
          </cell>
          <cell r="F196" t="str">
            <v>154SSGCH</v>
          </cell>
          <cell r="G196" t="str">
            <v>154</v>
          </cell>
          <cell r="I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154UT</v>
          </cell>
          <cell r="B197" t="str">
            <v>154</v>
          </cell>
          <cell r="D197">
            <v>38191399.588461503</v>
          </cell>
          <cell r="F197" t="str">
            <v>154UT</v>
          </cell>
          <cell r="G197" t="str">
            <v>154</v>
          </cell>
          <cell r="I197">
            <v>38191399.588461503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154WA</v>
          </cell>
          <cell r="B198" t="str">
            <v>154</v>
          </cell>
          <cell r="D198">
            <v>5636737.3376922999</v>
          </cell>
          <cell r="F198" t="str">
            <v>154WA</v>
          </cell>
          <cell r="G198" t="str">
            <v>154</v>
          </cell>
          <cell r="I198">
            <v>5636737.3376922999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154WYP</v>
          </cell>
          <cell r="B199" t="str">
            <v>154</v>
          </cell>
          <cell r="D199">
            <v>9481674.3838461507</v>
          </cell>
          <cell r="F199" t="str">
            <v>154WYP</v>
          </cell>
          <cell r="G199" t="str">
            <v>154</v>
          </cell>
          <cell r="I199">
            <v>9481674.3838461507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154WYU</v>
          </cell>
          <cell r="B200" t="str">
            <v>154</v>
          </cell>
          <cell r="D200">
            <v>1324997.5</v>
          </cell>
          <cell r="F200" t="str">
            <v>154WYU</v>
          </cell>
          <cell r="G200" t="str">
            <v>154</v>
          </cell>
          <cell r="I200">
            <v>1324997.5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163SO</v>
          </cell>
          <cell r="B201" t="str">
            <v>163</v>
          </cell>
          <cell r="D201">
            <v>0</v>
          </cell>
          <cell r="F201" t="str">
            <v>163SO</v>
          </cell>
          <cell r="G201" t="str">
            <v>163</v>
          </cell>
          <cell r="I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165GPS</v>
          </cell>
          <cell r="B202" t="str">
            <v>165</v>
          </cell>
          <cell r="D202">
            <v>4415374.4153846102</v>
          </cell>
          <cell r="F202" t="str">
            <v>165GPS</v>
          </cell>
          <cell r="G202" t="str">
            <v>165</v>
          </cell>
          <cell r="I202">
            <v>4415374.4153846102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165ID</v>
          </cell>
          <cell r="B203" t="str">
            <v>165</v>
          </cell>
          <cell r="D203">
            <v>210987.05</v>
          </cell>
          <cell r="F203" t="str">
            <v>165ID</v>
          </cell>
          <cell r="G203" t="str">
            <v>165</v>
          </cell>
          <cell r="I203">
            <v>210987.05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165OR</v>
          </cell>
          <cell r="B204" t="str">
            <v>165</v>
          </cell>
          <cell r="D204">
            <v>1813737.58692307</v>
          </cell>
          <cell r="F204" t="str">
            <v>165OR</v>
          </cell>
          <cell r="G204" t="str">
            <v>165</v>
          </cell>
          <cell r="I204">
            <v>1813737.58692307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165OTHER</v>
          </cell>
          <cell r="B205" t="str">
            <v>165</v>
          </cell>
          <cell r="D205">
            <v>1676146.3969230701</v>
          </cell>
          <cell r="F205" t="str">
            <v>165OTHER</v>
          </cell>
          <cell r="G205" t="str">
            <v>165</v>
          </cell>
          <cell r="I205">
            <v>1676146.3969230701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165SE</v>
          </cell>
          <cell r="B206" t="str">
            <v>165</v>
          </cell>
          <cell r="D206">
            <v>3554732.7976922998</v>
          </cell>
          <cell r="F206" t="str">
            <v>165SE</v>
          </cell>
          <cell r="G206" t="str">
            <v>165</v>
          </cell>
          <cell r="I206">
            <v>3554732.7976922998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165SG</v>
          </cell>
          <cell r="B207" t="str">
            <v>165</v>
          </cell>
          <cell r="D207">
            <v>3497278.4646153799</v>
          </cell>
          <cell r="F207" t="str">
            <v>165SG</v>
          </cell>
          <cell r="G207" t="str">
            <v>165</v>
          </cell>
          <cell r="I207">
            <v>3497278.4646153799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165SO</v>
          </cell>
          <cell r="B208" t="str">
            <v>165</v>
          </cell>
          <cell r="D208">
            <v>14626408.181538399</v>
          </cell>
          <cell r="F208" t="str">
            <v>165SO</v>
          </cell>
          <cell r="G208" t="str">
            <v>165</v>
          </cell>
          <cell r="I208">
            <v>14626408.181538399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165UT</v>
          </cell>
          <cell r="B209" t="str">
            <v>165</v>
          </cell>
          <cell r="D209">
            <v>2632572.5661538402</v>
          </cell>
          <cell r="F209" t="str">
            <v>165UT</v>
          </cell>
          <cell r="G209" t="str">
            <v>165</v>
          </cell>
          <cell r="I209">
            <v>2632572.5661538402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165WA</v>
          </cell>
          <cell r="B210" t="str">
            <v>165</v>
          </cell>
          <cell r="D210">
            <v>0</v>
          </cell>
          <cell r="F210" t="str">
            <v>165WA</v>
          </cell>
          <cell r="G210" t="str">
            <v>165</v>
          </cell>
          <cell r="I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165WYP</v>
          </cell>
          <cell r="B211" t="str">
            <v>165</v>
          </cell>
          <cell r="D211">
            <v>98811.833076922994</v>
          </cell>
          <cell r="F211" t="str">
            <v>165WYP</v>
          </cell>
          <cell r="G211" t="str">
            <v>165</v>
          </cell>
          <cell r="I211">
            <v>98811.833076922994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165WYU</v>
          </cell>
          <cell r="B212" t="str">
            <v>165</v>
          </cell>
          <cell r="D212">
            <v>0</v>
          </cell>
          <cell r="F212" t="str">
            <v>165WYU</v>
          </cell>
          <cell r="G212" t="str">
            <v>165</v>
          </cell>
          <cell r="I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18222OR</v>
          </cell>
          <cell r="B213" t="str">
            <v>18222</v>
          </cell>
          <cell r="D213">
            <v>0</v>
          </cell>
          <cell r="F213" t="str">
            <v>18222OR</v>
          </cell>
          <cell r="G213" t="str">
            <v>18222</v>
          </cell>
          <cell r="I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18222TROJD</v>
          </cell>
          <cell r="B214" t="str">
            <v>18222</v>
          </cell>
          <cell r="D214">
            <v>0</v>
          </cell>
          <cell r="F214" t="str">
            <v>18222TROJD</v>
          </cell>
          <cell r="G214" t="str">
            <v>18222</v>
          </cell>
          <cell r="I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18222TROJP</v>
          </cell>
          <cell r="B215" t="str">
            <v>18222</v>
          </cell>
          <cell r="D215">
            <v>0</v>
          </cell>
          <cell r="F215" t="str">
            <v>18222TROJP</v>
          </cell>
          <cell r="G215" t="str">
            <v>18222</v>
          </cell>
          <cell r="I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18222WA</v>
          </cell>
          <cell r="B216" t="str">
            <v>18222</v>
          </cell>
          <cell r="D216">
            <v>0</v>
          </cell>
          <cell r="F216" t="str">
            <v>18222WA</v>
          </cell>
          <cell r="G216" t="str">
            <v>18222</v>
          </cell>
          <cell r="I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182MCA</v>
          </cell>
          <cell r="B217" t="str">
            <v>182M</v>
          </cell>
          <cell r="D217">
            <v>3228.3730769230701</v>
          </cell>
          <cell r="F217" t="str">
            <v>182MCA</v>
          </cell>
          <cell r="G217" t="str">
            <v>182M</v>
          </cell>
          <cell r="I217">
            <v>3228.3730769230701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182MID</v>
          </cell>
          <cell r="B218" t="str">
            <v>182M</v>
          </cell>
          <cell r="D218">
            <v>104535.141538461</v>
          </cell>
          <cell r="F218" t="str">
            <v>182MID</v>
          </cell>
          <cell r="G218" t="str">
            <v>182M</v>
          </cell>
          <cell r="I218">
            <v>104535.141538461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182MOR</v>
          </cell>
          <cell r="B219" t="str">
            <v>182M</v>
          </cell>
          <cell r="D219">
            <v>-246643.44</v>
          </cell>
          <cell r="F219" t="str">
            <v>182MOR</v>
          </cell>
          <cell r="G219" t="str">
            <v>182M</v>
          </cell>
          <cell r="I219">
            <v>-246643.44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182MOTHER</v>
          </cell>
          <cell r="B220" t="str">
            <v>182M</v>
          </cell>
          <cell r="D220">
            <v>192594073.65615299</v>
          </cell>
          <cell r="F220" t="str">
            <v>182MOTHER</v>
          </cell>
          <cell r="G220" t="str">
            <v>182M</v>
          </cell>
          <cell r="I220">
            <v>192594073.65615299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182MSE</v>
          </cell>
          <cell r="B221" t="str">
            <v>182M</v>
          </cell>
          <cell r="D221">
            <v>0</v>
          </cell>
          <cell r="F221" t="str">
            <v>182MSE</v>
          </cell>
          <cell r="G221" t="str">
            <v>182M</v>
          </cell>
          <cell r="I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182MSG</v>
          </cell>
          <cell r="B222" t="str">
            <v>182M</v>
          </cell>
          <cell r="D222">
            <v>10563245.34208215</v>
          </cell>
          <cell r="F222" t="str">
            <v>182MSG</v>
          </cell>
          <cell r="G222" t="str">
            <v>182M</v>
          </cell>
          <cell r="I222">
            <v>10563245.34208215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182MSGCT</v>
          </cell>
          <cell r="B223" t="str">
            <v>182M</v>
          </cell>
          <cell r="D223">
            <v>2899598.0200000019</v>
          </cell>
          <cell r="F223" t="str">
            <v>182MSGCT</v>
          </cell>
          <cell r="G223" t="str">
            <v>182M</v>
          </cell>
          <cell r="I223">
            <v>2899598.0200000019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182MSG-P</v>
          </cell>
          <cell r="B224" t="str">
            <v>182M</v>
          </cell>
          <cell r="D224">
            <v>-127102.99999999953</v>
          </cell>
          <cell r="F224" t="str">
            <v>182MSG-P</v>
          </cell>
          <cell r="G224" t="str">
            <v>182M</v>
          </cell>
          <cell r="I224">
            <v>-127102.99999999953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182MSO</v>
          </cell>
          <cell r="B225" t="str">
            <v>182M</v>
          </cell>
          <cell r="D225">
            <v>292438762.53692323</v>
          </cell>
          <cell r="F225" t="str">
            <v>182MSO</v>
          </cell>
          <cell r="G225" t="str">
            <v>182M</v>
          </cell>
          <cell r="I225">
            <v>292438762.53692323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182MUT</v>
          </cell>
          <cell r="B226" t="str">
            <v>182M</v>
          </cell>
          <cell r="D226">
            <v>602848.61604668666</v>
          </cell>
          <cell r="F226" t="str">
            <v>182MUT</v>
          </cell>
          <cell r="G226" t="str">
            <v>182M</v>
          </cell>
          <cell r="I226">
            <v>602848.61604668666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182MWA</v>
          </cell>
          <cell r="B227" t="str">
            <v>182M</v>
          </cell>
          <cell r="D227">
            <v>8448464.0569230709</v>
          </cell>
          <cell r="F227" t="str">
            <v>182MWA</v>
          </cell>
          <cell r="G227" t="str">
            <v>182M</v>
          </cell>
          <cell r="I227">
            <v>8448464.0569230709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182MWYP</v>
          </cell>
          <cell r="B228" t="str">
            <v>182M</v>
          </cell>
          <cell r="D228">
            <v>2633231.72230769</v>
          </cell>
          <cell r="F228" t="str">
            <v>182MWYP</v>
          </cell>
          <cell r="G228" t="str">
            <v>182M</v>
          </cell>
          <cell r="I228">
            <v>2633231.72230769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182MWYU</v>
          </cell>
          <cell r="B229" t="str">
            <v>182M</v>
          </cell>
          <cell r="D229">
            <v>65783.707692307595</v>
          </cell>
          <cell r="F229" t="str">
            <v>182MWYU</v>
          </cell>
          <cell r="G229" t="str">
            <v>182M</v>
          </cell>
          <cell r="I229">
            <v>65783.707692307595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182WCA</v>
          </cell>
          <cell r="B230" t="str">
            <v>182W</v>
          </cell>
          <cell r="D230">
            <v>0.01</v>
          </cell>
          <cell r="F230" t="str">
            <v>182WCA</v>
          </cell>
          <cell r="G230" t="str">
            <v>182W</v>
          </cell>
          <cell r="I230">
            <v>0.01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182WID</v>
          </cell>
          <cell r="B231" t="str">
            <v>182W</v>
          </cell>
          <cell r="D231">
            <v>2579653.83384615</v>
          </cell>
          <cell r="F231" t="str">
            <v>182WID</v>
          </cell>
          <cell r="G231" t="str">
            <v>182W</v>
          </cell>
          <cell r="I231">
            <v>2579653.83384615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182WOTHER</v>
          </cell>
          <cell r="B232" t="str">
            <v>182W</v>
          </cell>
          <cell r="D232">
            <v>-11074871.486923</v>
          </cell>
          <cell r="F232" t="str">
            <v>182WOTHER</v>
          </cell>
          <cell r="G232" t="str">
            <v>182W</v>
          </cell>
          <cell r="I232">
            <v>-11074871.486923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182WUT</v>
          </cell>
          <cell r="B233" t="str">
            <v>182W</v>
          </cell>
          <cell r="D233">
            <v>0.48461538461015152</v>
          </cell>
          <cell r="F233" t="str">
            <v>182WUT</v>
          </cell>
          <cell r="G233" t="str">
            <v>182W</v>
          </cell>
          <cell r="I233">
            <v>0.48461538461015152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182WWYP</v>
          </cell>
          <cell r="B234" t="str">
            <v>182W</v>
          </cell>
          <cell r="D234">
            <v>75111.123076923002</v>
          </cell>
          <cell r="F234" t="str">
            <v>182WWYP</v>
          </cell>
          <cell r="G234" t="str">
            <v>182W</v>
          </cell>
          <cell r="I234">
            <v>75111.123076923002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182WWYU</v>
          </cell>
          <cell r="B235" t="str">
            <v>182W</v>
          </cell>
          <cell r="D235">
            <v>0</v>
          </cell>
          <cell r="F235" t="str">
            <v>182WWYU</v>
          </cell>
          <cell r="G235" t="str">
            <v>182W</v>
          </cell>
          <cell r="I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186MDGP</v>
          </cell>
          <cell r="B236" t="str">
            <v>186M</v>
          </cell>
          <cell r="D236">
            <v>0</v>
          </cell>
          <cell r="F236" t="str">
            <v>186MDGP</v>
          </cell>
          <cell r="G236" t="str">
            <v>186M</v>
          </cell>
          <cell r="I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186MID</v>
          </cell>
          <cell r="B237" t="str">
            <v>186M</v>
          </cell>
          <cell r="D237">
            <v>0</v>
          </cell>
          <cell r="F237" t="str">
            <v>186MID</v>
          </cell>
          <cell r="G237" t="str">
            <v>186M</v>
          </cell>
          <cell r="I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186MOR</v>
          </cell>
          <cell r="B238" t="str">
            <v>186M</v>
          </cell>
          <cell r="D238">
            <v>0</v>
          </cell>
          <cell r="F238" t="str">
            <v>186MOR</v>
          </cell>
          <cell r="G238" t="str">
            <v>186M</v>
          </cell>
          <cell r="I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186MOTHER</v>
          </cell>
          <cell r="B239" t="str">
            <v>186M</v>
          </cell>
          <cell r="D239">
            <v>17443653.773846101</v>
          </cell>
          <cell r="F239" t="str">
            <v>186MOTHER</v>
          </cell>
          <cell r="G239" t="str">
            <v>186M</v>
          </cell>
          <cell r="I239">
            <v>17443653.773846101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186MSE</v>
          </cell>
          <cell r="B240" t="str">
            <v>186M</v>
          </cell>
          <cell r="D240">
            <v>15069549.609230701</v>
          </cell>
          <cell r="F240" t="str">
            <v>186MSE</v>
          </cell>
          <cell r="G240" t="str">
            <v>186M</v>
          </cell>
          <cell r="I240">
            <v>15069549.609230701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186MSG</v>
          </cell>
          <cell r="B241" t="str">
            <v>186M</v>
          </cell>
          <cell r="D241">
            <v>78260592.956859231</v>
          </cell>
          <cell r="F241" t="str">
            <v>186MSG</v>
          </cell>
          <cell r="G241" t="str">
            <v>186M</v>
          </cell>
          <cell r="I241">
            <v>78260592.956859231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186MSO</v>
          </cell>
          <cell r="B242" t="str">
            <v>186M</v>
          </cell>
          <cell r="D242">
            <v>129378.58076923</v>
          </cell>
          <cell r="F242" t="str">
            <v>186MSO</v>
          </cell>
          <cell r="G242" t="str">
            <v>186M</v>
          </cell>
          <cell r="I242">
            <v>129378.58076923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186MWA</v>
          </cell>
          <cell r="B243" t="str">
            <v>186M</v>
          </cell>
          <cell r="D243">
            <v>0</v>
          </cell>
          <cell r="F243" t="str">
            <v>186MWA</v>
          </cell>
          <cell r="G243" t="str">
            <v>186M</v>
          </cell>
          <cell r="I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186WOTHER</v>
          </cell>
          <cell r="B244" t="str">
            <v>186W</v>
          </cell>
          <cell r="D244">
            <v>0</v>
          </cell>
          <cell r="F244" t="str">
            <v>186WOTHER</v>
          </cell>
          <cell r="G244" t="str">
            <v>186W</v>
          </cell>
          <cell r="I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190BADDEBT</v>
          </cell>
          <cell r="B245" t="str">
            <v>190</v>
          </cell>
          <cell r="D245">
            <v>4253978.9999999963</v>
          </cell>
          <cell r="F245" t="str">
            <v>190BADDEBT</v>
          </cell>
          <cell r="G245" t="str">
            <v>190</v>
          </cell>
          <cell r="I245">
            <v>4253978.9999999963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190CA</v>
          </cell>
          <cell r="B246" t="str">
            <v>190</v>
          </cell>
          <cell r="D246">
            <v>35854</v>
          </cell>
          <cell r="F246" t="str">
            <v>190CA</v>
          </cell>
          <cell r="G246" t="str">
            <v>190</v>
          </cell>
          <cell r="I246">
            <v>35854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190CN</v>
          </cell>
          <cell r="B247" t="str">
            <v>190</v>
          </cell>
          <cell r="D247">
            <v>0</v>
          </cell>
          <cell r="F247" t="str">
            <v>190CN</v>
          </cell>
          <cell r="G247" t="str">
            <v>190</v>
          </cell>
          <cell r="I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190DGP</v>
          </cell>
          <cell r="B248" t="str">
            <v>190</v>
          </cell>
          <cell r="D248">
            <v>0</v>
          </cell>
          <cell r="F248" t="str">
            <v>190DGP</v>
          </cell>
          <cell r="G248" t="str">
            <v>190</v>
          </cell>
          <cell r="I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190DGU</v>
          </cell>
          <cell r="B249" t="str">
            <v>190</v>
          </cell>
          <cell r="D249">
            <v>0</v>
          </cell>
          <cell r="F249" t="str">
            <v>190DGU</v>
          </cell>
          <cell r="G249" t="str">
            <v>190</v>
          </cell>
          <cell r="I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190ID</v>
          </cell>
          <cell r="B250" t="str">
            <v>190</v>
          </cell>
          <cell r="D250">
            <v>454733</v>
          </cell>
          <cell r="F250" t="str">
            <v>190ID</v>
          </cell>
          <cell r="G250" t="str">
            <v>190</v>
          </cell>
          <cell r="I250">
            <v>454733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190OR</v>
          </cell>
          <cell r="B251" t="str">
            <v>190</v>
          </cell>
          <cell r="D251">
            <v>1722622.9999999986</v>
          </cell>
          <cell r="F251" t="str">
            <v>190OR</v>
          </cell>
          <cell r="G251" t="str">
            <v>190</v>
          </cell>
          <cell r="I251">
            <v>1722622.9999999986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190OTHER</v>
          </cell>
          <cell r="B252" t="str">
            <v>190</v>
          </cell>
          <cell r="D252">
            <v>27555845.999999955</v>
          </cell>
          <cell r="F252" t="str">
            <v>190OTHER</v>
          </cell>
          <cell r="G252" t="str">
            <v>190</v>
          </cell>
          <cell r="I252">
            <v>27555845.999999955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190SE</v>
          </cell>
          <cell r="B253" t="str">
            <v>190</v>
          </cell>
          <cell r="D253">
            <v>-9158734.6229638141</v>
          </cell>
          <cell r="F253" t="str">
            <v>190SE</v>
          </cell>
          <cell r="G253" t="str">
            <v>190</v>
          </cell>
          <cell r="I253">
            <v>-9158734.6229638141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190SG</v>
          </cell>
          <cell r="B254" t="str">
            <v>190</v>
          </cell>
          <cell r="D254">
            <v>683831.99999991804</v>
          </cell>
          <cell r="F254" t="str">
            <v>190SG</v>
          </cell>
          <cell r="G254" t="str">
            <v>190</v>
          </cell>
          <cell r="I254">
            <v>683831.99999991804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190SNP</v>
          </cell>
          <cell r="B255" t="str">
            <v>190</v>
          </cell>
          <cell r="D255">
            <v>0</v>
          </cell>
          <cell r="F255" t="str">
            <v>190SNP</v>
          </cell>
          <cell r="G255" t="str">
            <v>190</v>
          </cell>
          <cell r="I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190SNPD</v>
          </cell>
          <cell r="B256" t="str">
            <v>190</v>
          </cell>
          <cell r="D256">
            <v>0</v>
          </cell>
          <cell r="F256" t="str">
            <v>190SNPD</v>
          </cell>
          <cell r="G256" t="str">
            <v>190</v>
          </cell>
          <cell r="I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190SO</v>
          </cell>
          <cell r="B257" t="str">
            <v>190</v>
          </cell>
          <cell r="D257">
            <v>90297590.769230679</v>
          </cell>
          <cell r="F257" t="str">
            <v>190SO</v>
          </cell>
          <cell r="G257" t="str">
            <v>190</v>
          </cell>
          <cell r="I257">
            <v>90297590.769230679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190SSGCT</v>
          </cell>
          <cell r="B258" t="str">
            <v>190</v>
          </cell>
          <cell r="D258">
            <v>0</v>
          </cell>
          <cell r="F258" t="str">
            <v>190SSGCT</v>
          </cell>
          <cell r="G258" t="str">
            <v>190</v>
          </cell>
          <cell r="I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190TROJD</v>
          </cell>
          <cell r="B259" t="str">
            <v>190</v>
          </cell>
          <cell r="D259">
            <v>2076914.9999999993</v>
          </cell>
          <cell r="F259" t="str">
            <v>190TROJD</v>
          </cell>
          <cell r="G259" t="str">
            <v>190</v>
          </cell>
          <cell r="I259">
            <v>2076914.9999999993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190TROJP</v>
          </cell>
          <cell r="B260" t="str">
            <v>190</v>
          </cell>
          <cell r="D260">
            <v>0</v>
          </cell>
          <cell r="F260" t="str">
            <v>190TROJP</v>
          </cell>
          <cell r="G260" t="str">
            <v>190</v>
          </cell>
          <cell r="I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190UT</v>
          </cell>
          <cell r="B261" t="str">
            <v>190</v>
          </cell>
          <cell r="D261">
            <v>1542908.0769230765</v>
          </cell>
          <cell r="F261" t="str">
            <v>190UT</v>
          </cell>
          <cell r="G261" t="str">
            <v>190</v>
          </cell>
          <cell r="I261">
            <v>1542908.0769230765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190WA</v>
          </cell>
          <cell r="B262" t="str">
            <v>190</v>
          </cell>
          <cell r="D262">
            <v>25294.999999994412</v>
          </cell>
          <cell r="F262" t="str">
            <v>190WA</v>
          </cell>
          <cell r="G262" t="str">
            <v>190</v>
          </cell>
          <cell r="I262">
            <v>25294.999999994412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190WYP</v>
          </cell>
          <cell r="B263" t="str">
            <v>190</v>
          </cell>
          <cell r="D263">
            <v>605500.99999999965</v>
          </cell>
          <cell r="F263" t="str">
            <v>190WYP</v>
          </cell>
          <cell r="G263" t="str">
            <v>190</v>
          </cell>
          <cell r="I263">
            <v>605500.99999999965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2281SO</v>
          </cell>
          <cell r="B264" t="str">
            <v>2281</v>
          </cell>
          <cell r="D264">
            <v>0</v>
          </cell>
          <cell r="F264" t="str">
            <v>2281SO</v>
          </cell>
          <cell r="G264" t="str">
            <v>2281</v>
          </cell>
          <cell r="I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2282SO</v>
          </cell>
          <cell r="B265" t="str">
            <v>2282</v>
          </cell>
          <cell r="D265">
            <v>-33266423.069230702</v>
          </cell>
          <cell r="F265" t="str">
            <v>2282SO</v>
          </cell>
          <cell r="G265" t="str">
            <v>2282</v>
          </cell>
          <cell r="I265">
            <v>-33266423.069230702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2283SO</v>
          </cell>
          <cell r="B266" t="str">
            <v>2283</v>
          </cell>
          <cell r="D266">
            <v>-3312999.61692307</v>
          </cell>
          <cell r="F266" t="str">
            <v>2283SO</v>
          </cell>
          <cell r="G266" t="str">
            <v>2283</v>
          </cell>
          <cell r="I266">
            <v>-3312999.61692307</v>
          </cell>
        </row>
        <row r="267">
          <cell r="A267" t="str">
            <v>22841SE</v>
          </cell>
          <cell r="B267" t="str">
            <v>22841</v>
          </cell>
          <cell r="D267">
            <v>0</v>
          </cell>
          <cell r="F267" t="str">
            <v>22841SE</v>
          </cell>
          <cell r="G267" t="str">
            <v>22841</v>
          </cell>
          <cell r="I267">
            <v>0</v>
          </cell>
        </row>
        <row r="268">
          <cell r="A268" t="str">
            <v>22841SG</v>
          </cell>
          <cell r="B268" t="str">
            <v>22841</v>
          </cell>
          <cell r="D268">
            <v>-1471922.26692307</v>
          </cell>
          <cell r="F268" t="str">
            <v>22841SG</v>
          </cell>
          <cell r="G268" t="str">
            <v>22841</v>
          </cell>
          <cell r="I268">
            <v>-1471922.26692307</v>
          </cell>
        </row>
        <row r="269">
          <cell r="A269" t="str">
            <v>22842TROJD</v>
          </cell>
          <cell r="B269" t="str">
            <v>22842</v>
          </cell>
          <cell r="D269">
            <v>0</v>
          </cell>
          <cell r="F269" t="str">
            <v>22842TROJD</v>
          </cell>
          <cell r="G269" t="str">
            <v>22842</v>
          </cell>
          <cell r="I269">
            <v>0</v>
          </cell>
        </row>
        <row r="270">
          <cell r="A270" t="str">
            <v>230TROJD</v>
          </cell>
          <cell r="B270" t="str">
            <v>230</v>
          </cell>
          <cell r="D270">
            <v>-1803524.75461538</v>
          </cell>
          <cell r="F270" t="str">
            <v>230TROJD</v>
          </cell>
          <cell r="G270" t="str">
            <v>230</v>
          </cell>
          <cell r="I270">
            <v>-1803524.75461538</v>
          </cell>
        </row>
        <row r="271">
          <cell r="A271" t="str">
            <v>235UT</v>
          </cell>
          <cell r="B271" t="str">
            <v>235</v>
          </cell>
          <cell r="D271">
            <v>-15625767.562307693</v>
          </cell>
          <cell r="F271" t="str">
            <v>235UT</v>
          </cell>
          <cell r="G271" t="str">
            <v>235</v>
          </cell>
          <cell r="I271">
            <v>-15625767.562307693</v>
          </cell>
        </row>
        <row r="272">
          <cell r="A272" t="str">
            <v>252CA</v>
          </cell>
          <cell r="B272" t="str">
            <v>252</v>
          </cell>
          <cell r="D272">
            <v>-53081.246923076927</v>
          </cell>
          <cell r="F272" t="str">
            <v>252CA</v>
          </cell>
          <cell r="G272" t="str">
            <v>252</v>
          </cell>
          <cell r="I272">
            <v>-53081.246923076927</v>
          </cell>
        </row>
        <row r="273">
          <cell r="A273" t="str">
            <v>252CN</v>
          </cell>
          <cell r="B273" t="str">
            <v>252</v>
          </cell>
          <cell r="D273">
            <v>0</v>
          </cell>
          <cell r="F273" t="str">
            <v>252CN</v>
          </cell>
          <cell r="G273" t="str">
            <v>252</v>
          </cell>
          <cell r="I273">
            <v>0</v>
          </cell>
        </row>
        <row r="274">
          <cell r="A274" t="str">
            <v>252ID</v>
          </cell>
          <cell r="B274" t="str">
            <v>252</v>
          </cell>
          <cell r="D274">
            <v>-72699.149230769224</v>
          </cell>
          <cell r="F274" t="str">
            <v>252ID</v>
          </cell>
          <cell r="G274" t="str">
            <v>252</v>
          </cell>
          <cell r="I274">
            <v>-72699.149230769224</v>
          </cell>
        </row>
        <row r="275">
          <cell r="A275" t="str">
            <v>252OR</v>
          </cell>
          <cell r="B275" t="str">
            <v>252</v>
          </cell>
          <cell r="D275">
            <v>-609426.43999999994</v>
          </cell>
          <cell r="F275" t="str">
            <v>252OR</v>
          </cell>
          <cell r="G275" t="str">
            <v>252</v>
          </cell>
          <cell r="I275">
            <v>-609426.43999999994</v>
          </cell>
        </row>
        <row r="276">
          <cell r="A276" t="str">
            <v>252SG</v>
          </cell>
          <cell r="B276" t="str">
            <v>252</v>
          </cell>
          <cell r="D276">
            <v>-14826232.400769137</v>
          </cell>
          <cell r="F276" t="str">
            <v>252SG</v>
          </cell>
          <cell r="G276" t="str">
            <v>252</v>
          </cell>
          <cell r="I276">
            <v>-14826232.400769137</v>
          </cell>
        </row>
        <row r="277">
          <cell r="A277" t="str">
            <v>252UT</v>
          </cell>
          <cell r="B277" t="str">
            <v>252</v>
          </cell>
          <cell r="D277">
            <v>-3604784.289230769</v>
          </cell>
          <cell r="F277" t="str">
            <v>252UT</v>
          </cell>
          <cell r="G277" t="str">
            <v>252</v>
          </cell>
          <cell r="I277">
            <v>-3604784.289230769</v>
          </cell>
        </row>
        <row r="278">
          <cell r="A278" t="str">
            <v>252WA</v>
          </cell>
          <cell r="B278" t="str">
            <v>252</v>
          </cell>
          <cell r="D278">
            <v>-157113.76307692306</v>
          </cell>
          <cell r="F278" t="str">
            <v>252WA</v>
          </cell>
          <cell r="G278" t="str">
            <v>252</v>
          </cell>
          <cell r="I278">
            <v>-157113.76307692306</v>
          </cell>
        </row>
        <row r="279">
          <cell r="A279" t="str">
            <v>252WYP</v>
          </cell>
          <cell r="B279" t="str">
            <v>252</v>
          </cell>
          <cell r="D279">
            <v>-613224.18000000075</v>
          </cell>
          <cell r="F279" t="str">
            <v>252WYP</v>
          </cell>
          <cell r="G279" t="str">
            <v>252</v>
          </cell>
          <cell r="I279">
            <v>-613224.18000000075</v>
          </cell>
        </row>
        <row r="280">
          <cell r="A280" t="str">
            <v>252WYU</v>
          </cell>
          <cell r="B280" t="str">
            <v>252</v>
          </cell>
          <cell r="D280">
            <v>-966281.40692307602</v>
          </cell>
          <cell r="F280" t="str">
            <v>252WYU</v>
          </cell>
          <cell r="G280" t="str">
            <v>252</v>
          </cell>
          <cell r="I280">
            <v>-966281.40692307602</v>
          </cell>
        </row>
        <row r="281">
          <cell r="A281" t="str">
            <v>25316SE</v>
          </cell>
          <cell r="B281" t="str">
            <v>25316</v>
          </cell>
          <cell r="D281">
            <v>-3714615.3846153775</v>
          </cell>
          <cell r="F281" t="str">
            <v>25316SE</v>
          </cell>
          <cell r="G281" t="str">
            <v>25316</v>
          </cell>
          <cell r="I281">
            <v>-3714615.3846153775</v>
          </cell>
        </row>
        <row r="282">
          <cell r="A282" t="str">
            <v>25317SE</v>
          </cell>
          <cell r="B282" t="str">
            <v>25317</v>
          </cell>
          <cell r="D282">
            <v>-2939886.8461538414</v>
          </cell>
          <cell r="F282" t="str">
            <v>25317SE</v>
          </cell>
          <cell r="G282" t="str">
            <v>25317</v>
          </cell>
          <cell r="I282">
            <v>-2939886.8461538414</v>
          </cell>
        </row>
        <row r="283">
          <cell r="A283" t="str">
            <v>25318SNPPS</v>
          </cell>
          <cell r="B283" t="str">
            <v>25318</v>
          </cell>
          <cell r="D283">
            <v>-273000</v>
          </cell>
          <cell r="F283" t="str">
            <v>25318SNPPS</v>
          </cell>
          <cell r="G283" t="str">
            <v>25318</v>
          </cell>
          <cell r="I283">
            <v>-273000</v>
          </cell>
        </row>
        <row r="284">
          <cell r="A284" t="str">
            <v>25325SE</v>
          </cell>
          <cell r="B284" t="str">
            <v>25325</v>
          </cell>
          <cell r="D284">
            <v>0</v>
          </cell>
          <cell r="F284" t="str">
            <v>25325SE</v>
          </cell>
          <cell r="G284" t="str">
            <v>25325</v>
          </cell>
          <cell r="I284">
            <v>0</v>
          </cell>
        </row>
        <row r="285">
          <cell r="A285" t="str">
            <v>25398SE</v>
          </cell>
          <cell r="B285" t="str">
            <v>25398</v>
          </cell>
          <cell r="D285">
            <v>-56867.6515</v>
          </cell>
          <cell r="F285" t="str">
            <v>25398SE</v>
          </cell>
          <cell r="G285" t="str">
            <v>25398</v>
          </cell>
          <cell r="I285">
            <v>-56867.6515</v>
          </cell>
        </row>
        <row r="286">
          <cell r="A286" t="str">
            <v>25399CA</v>
          </cell>
          <cell r="B286" t="str">
            <v>25399</v>
          </cell>
          <cell r="D286">
            <v>-184109.46615384601</v>
          </cell>
          <cell r="F286" t="str">
            <v>25399CA</v>
          </cell>
          <cell r="G286" t="str">
            <v>25399</v>
          </cell>
          <cell r="I286">
            <v>-184109.46615384601</v>
          </cell>
        </row>
        <row r="287">
          <cell r="A287" t="str">
            <v>25399ID</v>
          </cell>
          <cell r="B287" t="str">
            <v>25399</v>
          </cell>
          <cell r="D287">
            <v>-52153.630769230702</v>
          </cell>
          <cell r="F287" t="str">
            <v>25399ID</v>
          </cell>
          <cell r="G287" t="str">
            <v>25399</v>
          </cell>
          <cell r="I287">
            <v>-52153.630769230702</v>
          </cell>
        </row>
        <row r="288">
          <cell r="A288" t="str">
            <v>25399OR</v>
          </cell>
          <cell r="B288" t="str">
            <v>25399</v>
          </cell>
          <cell r="D288">
            <v>-1006599.0292307599</v>
          </cell>
          <cell r="F288" t="str">
            <v>25399OR</v>
          </cell>
          <cell r="G288" t="str">
            <v>25399</v>
          </cell>
          <cell r="I288">
            <v>-1006599.0292307599</v>
          </cell>
        </row>
        <row r="289">
          <cell r="A289" t="str">
            <v>25399OTHER</v>
          </cell>
          <cell r="B289" t="str">
            <v>25399</v>
          </cell>
          <cell r="D289">
            <v>-21784.8576923076</v>
          </cell>
          <cell r="F289" t="str">
            <v>25399OTHER</v>
          </cell>
          <cell r="G289" t="str">
            <v>25399</v>
          </cell>
          <cell r="I289">
            <v>-21784.8576923076</v>
          </cell>
        </row>
        <row r="290">
          <cell r="A290" t="str">
            <v>25399SE</v>
          </cell>
          <cell r="B290" t="str">
            <v>25399</v>
          </cell>
          <cell r="D290">
            <v>0</v>
          </cell>
          <cell r="F290" t="str">
            <v>25399SE</v>
          </cell>
          <cell r="G290" t="str">
            <v>25399</v>
          </cell>
          <cell r="I290">
            <v>0</v>
          </cell>
        </row>
        <row r="291">
          <cell r="A291" t="str">
            <v>25399SG</v>
          </cell>
          <cell r="B291" t="str">
            <v>25399</v>
          </cell>
          <cell r="D291">
            <v>-5554645.1784615302</v>
          </cell>
          <cell r="F291" t="str">
            <v>25399SG</v>
          </cell>
          <cell r="G291" t="str">
            <v>25399</v>
          </cell>
          <cell r="I291">
            <v>-5554645.1784615302</v>
          </cell>
        </row>
        <row r="292">
          <cell r="A292" t="str">
            <v>25399SO</v>
          </cell>
          <cell r="B292" t="str">
            <v>25399</v>
          </cell>
          <cell r="D292">
            <v>-19348002.1338461</v>
          </cell>
          <cell r="F292" t="str">
            <v>25399SO</v>
          </cell>
          <cell r="G292" t="str">
            <v>25399</v>
          </cell>
          <cell r="I292">
            <v>-19348002.1338461</v>
          </cell>
        </row>
        <row r="293">
          <cell r="A293" t="str">
            <v>25399UT</v>
          </cell>
          <cell r="B293" t="str">
            <v>25399</v>
          </cell>
          <cell r="D293">
            <v>-656829.63384615304</v>
          </cell>
          <cell r="F293" t="str">
            <v>25399UT</v>
          </cell>
          <cell r="G293" t="str">
            <v>25399</v>
          </cell>
          <cell r="I293">
            <v>-656829.63384615304</v>
          </cell>
        </row>
        <row r="294">
          <cell r="A294" t="str">
            <v>25399WA</v>
          </cell>
          <cell r="B294" t="str">
            <v>25399</v>
          </cell>
          <cell r="D294">
            <v>-306967.56153846101</v>
          </cell>
          <cell r="F294" t="str">
            <v>25399WA</v>
          </cell>
          <cell r="G294" t="str">
            <v>25399</v>
          </cell>
          <cell r="I294">
            <v>-306967.56153846101</v>
          </cell>
        </row>
        <row r="295">
          <cell r="A295" t="str">
            <v>25399WYP</v>
          </cell>
          <cell r="B295" t="str">
            <v>25399</v>
          </cell>
          <cell r="D295">
            <v>-973691.35307692306</v>
          </cell>
          <cell r="F295" t="str">
            <v>25399WYP</v>
          </cell>
          <cell r="G295" t="str">
            <v>25399</v>
          </cell>
          <cell r="I295">
            <v>-973691.35307692306</v>
          </cell>
        </row>
        <row r="296">
          <cell r="A296" t="str">
            <v>25399WYU</v>
          </cell>
          <cell r="B296" t="str">
            <v>25399</v>
          </cell>
          <cell r="D296">
            <v>0</v>
          </cell>
          <cell r="F296" t="str">
            <v>25399WYU</v>
          </cell>
          <cell r="G296" t="str">
            <v>25399</v>
          </cell>
          <cell r="I296">
            <v>0</v>
          </cell>
        </row>
        <row r="297">
          <cell r="A297" t="str">
            <v>254105TROJD</v>
          </cell>
          <cell r="B297" t="str">
            <v>254105</v>
          </cell>
          <cell r="D297">
            <v>-3134267.9123076899</v>
          </cell>
          <cell r="F297" t="str">
            <v>254105TROJD</v>
          </cell>
          <cell r="G297" t="str">
            <v>254105</v>
          </cell>
          <cell r="I297">
            <v>-3134267.9123076899</v>
          </cell>
        </row>
        <row r="298">
          <cell r="A298" t="str">
            <v>254CA</v>
          </cell>
          <cell r="B298" t="str">
            <v>254</v>
          </cell>
          <cell r="D298">
            <v>0</v>
          </cell>
          <cell r="F298" t="str">
            <v>254CA</v>
          </cell>
          <cell r="G298" t="str">
            <v>254</v>
          </cell>
          <cell r="I298">
            <v>0</v>
          </cell>
        </row>
        <row r="299">
          <cell r="A299" t="str">
            <v>254ID</v>
          </cell>
          <cell r="B299" t="str">
            <v>254</v>
          </cell>
          <cell r="D299">
            <v>-201755.91</v>
          </cell>
          <cell r="F299" t="str">
            <v>254ID</v>
          </cell>
          <cell r="G299" t="str">
            <v>254</v>
          </cell>
          <cell r="I299">
            <v>-201755.91</v>
          </cell>
        </row>
        <row r="300">
          <cell r="A300" t="str">
            <v>254OR</v>
          </cell>
          <cell r="B300" t="str">
            <v>254</v>
          </cell>
          <cell r="D300">
            <v>1426156.9776923</v>
          </cell>
          <cell r="F300" t="str">
            <v>254OR</v>
          </cell>
          <cell r="G300" t="str">
            <v>254</v>
          </cell>
          <cell r="I300">
            <v>1426156.9776923</v>
          </cell>
        </row>
        <row r="301">
          <cell r="A301" t="str">
            <v>254OTHER</v>
          </cell>
          <cell r="B301" t="str">
            <v>254</v>
          </cell>
          <cell r="D301">
            <v>-33578545.996923</v>
          </cell>
          <cell r="F301" t="str">
            <v>254OTHER</v>
          </cell>
          <cell r="G301" t="str">
            <v>254</v>
          </cell>
          <cell r="I301">
            <v>-33578545.996923</v>
          </cell>
        </row>
        <row r="302">
          <cell r="A302" t="str">
            <v>254SE</v>
          </cell>
          <cell r="B302" t="str">
            <v>254</v>
          </cell>
          <cell r="D302">
            <v>0</v>
          </cell>
          <cell r="F302" t="str">
            <v>254SE</v>
          </cell>
          <cell r="G302" t="str">
            <v>254</v>
          </cell>
          <cell r="I302">
            <v>0</v>
          </cell>
        </row>
        <row r="303">
          <cell r="A303" t="str">
            <v>254SG</v>
          </cell>
          <cell r="B303" t="str">
            <v>254</v>
          </cell>
          <cell r="D303">
            <v>-416499.50000000029</v>
          </cell>
          <cell r="F303" t="str">
            <v>254SG</v>
          </cell>
          <cell r="G303" t="str">
            <v>254</v>
          </cell>
          <cell r="I303">
            <v>-416499.50000000029</v>
          </cell>
        </row>
        <row r="304">
          <cell r="A304" t="str">
            <v>254SO</v>
          </cell>
          <cell r="B304" t="str">
            <v>254</v>
          </cell>
          <cell r="D304">
            <v>0</v>
          </cell>
          <cell r="F304" t="str">
            <v>254SO</v>
          </cell>
          <cell r="G304" t="str">
            <v>254</v>
          </cell>
          <cell r="I304">
            <v>0</v>
          </cell>
        </row>
        <row r="305">
          <cell r="A305" t="str">
            <v>254UT</v>
          </cell>
          <cell r="B305" t="str">
            <v>254</v>
          </cell>
          <cell r="D305">
            <v>-785401.74153845687</v>
          </cell>
          <cell r="F305" t="str">
            <v>254UT</v>
          </cell>
          <cell r="G305" t="str">
            <v>254</v>
          </cell>
          <cell r="I305">
            <v>-785401.74153845687</v>
          </cell>
        </row>
        <row r="306">
          <cell r="A306" t="str">
            <v>254WA</v>
          </cell>
          <cell r="B306" t="str">
            <v>254</v>
          </cell>
          <cell r="D306">
            <v>85.71</v>
          </cell>
          <cell r="F306" t="str">
            <v>254WA</v>
          </cell>
          <cell r="G306" t="str">
            <v>254</v>
          </cell>
          <cell r="I306">
            <v>85.71</v>
          </cell>
        </row>
        <row r="307">
          <cell r="A307" t="str">
            <v>254WYP</v>
          </cell>
          <cell r="B307" t="str">
            <v>254</v>
          </cell>
          <cell r="D307">
            <v>-621570.92000000004</v>
          </cell>
          <cell r="F307" t="str">
            <v>254WYP</v>
          </cell>
          <cell r="G307" t="str">
            <v>254</v>
          </cell>
          <cell r="I307">
            <v>-621570.92000000004</v>
          </cell>
        </row>
        <row r="308">
          <cell r="A308" t="str">
            <v>255DGU</v>
          </cell>
          <cell r="B308" t="str">
            <v>255</v>
          </cell>
          <cell r="D308">
            <v>0</v>
          </cell>
          <cell r="F308" t="str">
            <v>255DGU</v>
          </cell>
          <cell r="G308" t="str">
            <v>255</v>
          </cell>
          <cell r="I308">
            <v>0</v>
          </cell>
        </row>
        <row r="309">
          <cell r="A309" t="str">
            <v>255ID</v>
          </cell>
          <cell r="B309" t="str">
            <v>255</v>
          </cell>
          <cell r="D309">
            <v>-59509</v>
          </cell>
          <cell r="F309" t="str">
            <v>255ID</v>
          </cell>
          <cell r="G309" t="str">
            <v>255</v>
          </cell>
          <cell r="I309">
            <v>-59509</v>
          </cell>
        </row>
        <row r="310">
          <cell r="A310" t="str">
            <v>255ITC84</v>
          </cell>
          <cell r="B310" t="str">
            <v>255</v>
          </cell>
          <cell r="D310">
            <v>5.3842086344957352E-10</v>
          </cell>
          <cell r="F310" t="str">
            <v>255ITC84</v>
          </cell>
          <cell r="G310" t="str">
            <v>255</v>
          </cell>
          <cell r="I310">
            <v>5.3842086344957352E-10</v>
          </cell>
        </row>
        <row r="311">
          <cell r="A311" t="str">
            <v>255ITC85</v>
          </cell>
          <cell r="B311" t="str">
            <v>255</v>
          </cell>
          <cell r="D311">
            <v>-44339.99999999383</v>
          </cell>
          <cell r="F311" t="str">
            <v>255ITC85</v>
          </cell>
          <cell r="G311" t="str">
            <v>255</v>
          </cell>
          <cell r="I311">
            <v>-44339.99999999383</v>
          </cell>
        </row>
        <row r="312">
          <cell r="A312" t="str">
            <v>255ITC86</v>
          </cell>
          <cell r="B312" t="str">
            <v>255</v>
          </cell>
          <cell r="D312">
            <v>-246638.99999999907</v>
          </cell>
          <cell r="F312" t="str">
            <v>255ITC86</v>
          </cell>
          <cell r="G312" t="str">
            <v>255</v>
          </cell>
          <cell r="I312">
            <v>-246638.99999999907</v>
          </cell>
        </row>
        <row r="313">
          <cell r="A313" t="str">
            <v>255ITC88</v>
          </cell>
          <cell r="B313" t="str">
            <v>255</v>
          </cell>
          <cell r="D313">
            <v>-74105.999999999069</v>
          </cell>
          <cell r="F313" t="str">
            <v>255ITC88</v>
          </cell>
          <cell r="G313" t="str">
            <v>255</v>
          </cell>
          <cell r="I313">
            <v>-74105.999999999069</v>
          </cell>
        </row>
        <row r="314">
          <cell r="A314" t="str">
            <v>255ITC89</v>
          </cell>
          <cell r="B314" t="str">
            <v>255</v>
          </cell>
          <cell r="D314">
            <v>-192231.99999999936</v>
          </cell>
          <cell r="F314" t="str">
            <v>255ITC89</v>
          </cell>
          <cell r="G314" t="str">
            <v>255</v>
          </cell>
          <cell r="I314">
            <v>-192231.99999999936</v>
          </cell>
        </row>
        <row r="315">
          <cell r="A315" t="str">
            <v>255ITC90</v>
          </cell>
          <cell r="B315" t="str">
            <v>255</v>
          </cell>
          <cell r="D315">
            <v>-172025.99999999953</v>
          </cell>
          <cell r="F315" t="str">
            <v>255ITC90</v>
          </cell>
          <cell r="G315" t="str">
            <v>255</v>
          </cell>
          <cell r="I315">
            <v>-172025.99999999953</v>
          </cell>
        </row>
        <row r="316">
          <cell r="A316" t="str">
            <v>281DGP</v>
          </cell>
          <cell r="B316" t="str">
            <v>281</v>
          </cell>
          <cell r="D316">
            <v>0</v>
          </cell>
          <cell r="F316" t="str">
            <v>281DGP</v>
          </cell>
          <cell r="G316" t="str">
            <v>281</v>
          </cell>
          <cell r="I316">
            <v>0</v>
          </cell>
        </row>
        <row r="317">
          <cell r="A317" t="str">
            <v>281SG</v>
          </cell>
          <cell r="B317" t="str">
            <v>281</v>
          </cell>
          <cell r="D317">
            <v>0</v>
          </cell>
          <cell r="F317" t="str">
            <v>281SG</v>
          </cell>
          <cell r="G317" t="str">
            <v>281</v>
          </cell>
          <cell r="I317">
            <v>0</v>
          </cell>
        </row>
        <row r="318">
          <cell r="A318" t="str">
            <v>282CA</v>
          </cell>
          <cell r="B318" t="str">
            <v>282</v>
          </cell>
          <cell r="D318">
            <v>-87523795</v>
          </cell>
          <cell r="F318" t="str">
            <v>282CA</v>
          </cell>
          <cell r="G318" t="str">
            <v>282</v>
          </cell>
          <cell r="I318">
            <v>-87523795</v>
          </cell>
        </row>
        <row r="319">
          <cell r="A319" t="str">
            <v>282CN</v>
          </cell>
          <cell r="B319" t="str">
            <v>282</v>
          </cell>
          <cell r="D319">
            <v>-19967.5</v>
          </cell>
          <cell r="F319" t="str">
            <v>282CN</v>
          </cell>
          <cell r="G319" t="str">
            <v>282</v>
          </cell>
          <cell r="I319">
            <v>-19967.5</v>
          </cell>
        </row>
        <row r="320">
          <cell r="A320" t="str">
            <v>282DGP</v>
          </cell>
          <cell r="B320" t="str">
            <v>282</v>
          </cell>
          <cell r="D320">
            <v>0</v>
          </cell>
          <cell r="F320" t="str">
            <v>282DGP</v>
          </cell>
          <cell r="G320" t="str">
            <v>282</v>
          </cell>
          <cell r="I320">
            <v>0</v>
          </cell>
        </row>
        <row r="321">
          <cell r="A321" t="str">
            <v>282DITBAL</v>
          </cell>
          <cell r="B321" t="str">
            <v>282</v>
          </cell>
          <cell r="D321">
            <v>9.1538486480712891</v>
          </cell>
          <cell r="F321" t="str">
            <v>282DITBAL</v>
          </cell>
          <cell r="G321" t="str">
            <v>282</v>
          </cell>
          <cell r="I321">
            <v>9.1538486480712891</v>
          </cell>
        </row>
        <row r="322">
          <cell r="A322" t="str">
            <v>282FERC</v>
          </cell>
          <cell r="B322" t="str">
            <v>282</v>
          </cell>
          <cell r="D322">
            <v>0</v>
          </cell>
          <cell r="F322" t="str">
            <v>282FERC</v>
          </cell>
          <cell r="G322" t="str">
            <v>282</v>
          </cell>
          <cell r="I322">
            <v>0</v>
          </cell>
        </row>
        <row r="323">
          <cell r="A323" t="str">
            <v>282ID</v>
          </cell>
          <cell r="B323" t="str">
            <v>282</v>
          </cell>
          <cell r="D323">
            <v>-226829535.5</v>
          </cell>
          <cell r="F323" t="str">
            <v>282ID</v>
          </cell>
          <cell r="G323" t="str">
            <v>282</v>
          </cell>
          <cell r="I323">
            <v>-226829535.5</v>
          </cell>
        </row>
        <row r="324">
          <cell r="A324" t="str">
            <v>282OR</v>
          </cell>
          <cell r="B324" t="str">
            <v>282</v>
          </cell>
          <cell r="D324">
            <v>-1095789592</v>
          </cell>
          <cell r="F324" t="str">
            <v>282OR</v>
          </cell>
          <cell r="G324" t="str">
            <v>282</v>
          </cell>
          <cell r="I324">
            <v>-1095789592</v>
          </cell>
        </row>
        <row r="325">
          <cell r="A325" t="str">
            <v>282OTHER</v>
          </cell>
          <cell r="B325" t="str">
            <v>282</v>
          </cell>
          <cell r="D325">
            <v>-44135034.730769232</v>
          </cell>
          <cell r="F325" t="str">
            <v>282OTHER</v>
          </cell>
          <cell r="G325" t="str">
            <v>282</v>
          </cell>
          <cell r="I325">
            <v>-44135034.730769232</v>
          </cell>
        </row>
        <row r="326">
          <cell r="A326" t="str">
            <v>282SE</v>
          </cell>
          <cell r="B326" t="str">
            <v>282</v>
          </cell>
          <cell r="D326">
            <v>-5352817.9999999907</v>
          </cell>
          <cell r="F326" t="str">
            <v>282SE</v>
          </cell>
          <cell r="G326" t="str">
            <v>282</v>
          </cell>
          <cell r="I326">
            <v>-5352817.9999999907</v>
          </cell>
        </row>
        <row r="327">
          <cell r="A327" t="str">
            <v>282SG</v>
          </cell>
          <cell r="B327" t="str">
            <v>282</v>
          </cell>
          <cell r="D327">
            <v>-14665890.150021534</v>
          </cell>
          <cell r="F327" t="str">
            <v>282SG</v>
          </cell>
          <cell r="G327" t="str">
            <v>282</v>
          </cell>
          <cell r="I327">
            <v>-14665890.150021534</v>
          </cell>
        </row>
        <row r="328">
          <cell r="A328" t="str">
            <v>282SO</v>
          </cell>
          <cell r="B328" t="str">
            <v>282</v>
          </cell>
          <cell r="D328">
            <v>19575730.499999907</v>
          </cell>
          <cell r="F328" t="str">
            <v>282SO</v>
          </cell>
          <cell r="G328" t="str">
            <v>282</v>
          </cell>
          <cell r="I328">
            <v>19575730.499999907</v>
          </cell>
        </row>
        <row r="329">
          <cell r="A329" t="str">
            <v>282CIAC</v>
          </cell>
          <cell r="B329" t="str">
            <v>282</v>
          </cell>
          <cell r="D329">
            <v>0</v>
          </cell>
          <cell r="F329" t="str">
            <v>282CIAC</v>
          </cell>
          <cell r="G329" t="str">
            <v>282</v>
          </cell>
          <cell r="I329">
            <v>0</v>
          </cell>
        </row>
        <row r="330">
          <cell r="A330" t="str">
            <v>282SNP</v>
          </cell>
          <cell r="B330" t="str">
            <v>282</v>
          </cell>
          <cell r="D330">
            <v>0</v>
          </cell>
          <cell r="F330" t="str">
            <v>282SNP</v>
          </cell>
          <cell r="G330" t="str">
            <v>282</v>
          </cell>
          <cell r="I330">
            <v>0</v>
          </cell>
        </row>
        <row r="331">
          <cell r="A331" t="str">
            <v>282SNPD</v>
          </cell>
          <cell r="B331" t="str">
            <v>282</v>
          </cell>
          <cell r="D331">
            <v>-19837.5</v>
          </cell>
          <cell r="F331" t="str">
            <v>282SNPD</v>
          </cell>
          <cell r="G331" t="str">
            <v>282</v>
          </cell>
          <cell r="I331">
            <v>-19837.5</v>
          </cell>
        </row>
        <row r="332">
          <cell r="A332" t="str">
            <v>282UT</v>
          </cell>
          <cell r="B332" t="str">
            <v>282</v>
          </cell>
          <cell r="D332">
            <v>-1763593428.5</v>
          </cell>
          <cell r="F332" t="str">
            <v>282UT</v>
          </cell>
          <cell r="G332" t="str">
            <v>282</v>
          </cell>
          <cell r="I332">
            <v>-1763593428.5</v>
          </cell>
        </row>
        <row r="333">
          <cell r="A333" t="str">
            <v>282WA</v>
          </cell>
          <cell r="B333" t="str">
            <v>282</v>
          </cell>
          <cell r="D333">
            <v>-249292934.5</v>
          </cell>
          <cell r="F333" t="str">
            <v>282WA</v>
          </cell>
          <cell r="G333" t="str">
            <v>282</v>
          </cell>
          <cell r="I333">
            <v>-249292934.5</v>
          </cell>
        </row>
        <row r="334">
          <cell r="A334" t="str">
            <v>282WYP</v>
          </cell>
          <cell r="B334" t="str">
            <v>282</v>
          </cell>
          <cell r="D334">
            <v>-571771825.5</v>
          </cell>
          <cell r="F334" t="str">
            <v>282WYP</v>
          </cell>
          <cell r="G334" t="str">
            <v>282</v>
          </cell>
          <cell r="I334">
            <v>-571771825.5</v>
          </cell>
        </row>
        <row r="335">
          <cell r="A335" t="str">
            <v>283CA</v>
          </cell>
          <cell r="B335" t="str">
            <v>283</v>
          </cell>
          <cell r="D335">
            <v>128723.99999999921</v>
          </cell>
          <cell r="F335" t="str">
            <v>283CA</v>
          </cell>
          <cell r="G335" t="str">
            <v>283</v>
          </cell>
          <cell r="I335">
            <v>128723.99999999921</v>
          </cell>
        </row>
        <row r="336">
          <cell r="A336" t="str">
            <v>283GPS</v>
          </cell>
          <cell r="B336" t="str">
            <v>283</v>
          </cell>
          <cell r="D336">
            <v>-8108734.9999999953</v>
          </cell>
          <cell r="F336" t="str">
            <v>283GPS</v>
          </cell>
          <cell r="G336" t="str">
            <v>283</v>
          </cell>
          <cell r="I336">
            <v>-8108734.9999999953</v>
          </cell>
        </row>
        <row r="337">
          <cell r="A337" t="str">
            <v>283ID</v>
          </cell>
          <cell r="B337" t="str">
            <v>283</v>
          </cell>
          <cell r="D337">
            <v>-935231.99999999977</v>
          </cell>
          <cell r="F337" t="str">
            <v>283ID</v>
          </cell>
          <cell r="G337" t="str">
            <v>283</v>
          </cell>
          <cell r="I337">
            <v>-935231.99999999977</v>
          </cell>
        </row>
        <row r="338">
          <cell r="A338" t="str">
            <v>283OR</v>
          </cell>
          <cell r="B338" t="str">
            <v>283</v>
          </cell>
          <cell r="D338">
            <v>726809.99999999604</v>
          </cell>
          <cell r="F338" t="str">
            <v>283OR</v>
          </cell>
          <cell r="G338" t="str">
            <v>283</v>
          </cell>
          <cell r="I338">
            <v>726809.99999999604</v>
          </cell>
        </row>
        <row r="339">
          <cell r="A339" t="str">
            <v>283OTHER</v>
          </cell>
          <cell r="B339" t="str">
            <v>283</v>
          </cell>
          <cell r="D339">
            <v>-62035069.789999902</v>
          </cell>
          <cell r="F339" t="str">
            <v>283OTHER</v>
          </cell>
          <cell r="G339" t="str">
            <v>283</v>
          </cell>
          <cell r="I339">
            <v>-62035069.789999902</v>
          </cell>
        </row>
        <row r="340">
          <cell r="A340" t="str">
            <v>283SE</v>
          </cell>
          <cell r="B340" t="str">
            <v>283</v>
          </cell>
          <cell r="D340">
            <v>-22519501.149999999</v>
          </cell>
          <cell r="F340" t="str">
            <v>283SE</v>
          </cell>
          <cell r="G340" t="str">
            <v>283</v>
          </cell>
          <cell r="I340">
            <v>-22519501.149999999</v>
          </cell>
        </row>
        <row r="341">
          <cell r="A341" t="str">
            <v>283SG</v>
          </cell>
          <cell r="B341" t="str">
            <v>283</v>
          </cell>
          <cell r="D341">
            <v>-5623146.0921553746</v>
          </cell>
          <cell r="F341" t="str">
            <v>283SG</v>
          </cell>
          <cell r="G341" t="str">
            <v>283</v>
          </cell>
          <cell r="I341">
            <v>-5623146.0921553746</v>
          </cell>
        </row>
        <row r="342">
          <cell r="A342" t="str">
            <v>283SGCT</v>
          </cell>
          <cell r="B342" t="str">
            <v>283</v>
          </cell>
          <cell r="D342">
            <v>-1100432.9999999963</v>
          </cell>
          <cell r="F342" t="str">
            <v>283SGCT</v>
          </cell>
          <cell r="G342" t="str">
            <v>283</v>
          </cell>
          <cell r="I342">
            <v>-1100432.9999999963</v>
          </cell>
        </row>
        <row r="343">
          <cell r="A343" t="str">
            <v>283SNP</v>
          </cell>
          <cell r="B343" t="str">
            <v>283</v>
          </cell>
          <cell r="D343">
            <v>-2724621.9999999991</v>
          </cell>
          <cell r="F343" t="str">
            <v>283SNP</v>
          </cell>
          <cell r="G343" t="str">
            <v>283</v>
          </cell>
          <cell r="I343">
            <v>-2724621.9999999991</v>
          </cell>
        </row>
        <row r="344">
          <cell r="A344" t="str">
            <v>283SO</v>
          </cell>
          <cell r="B344" t="str">
            <v>283</v>
          </cell>
          <cell r="D344">
            <v>-135593964.17384619</v>
          </cell>
          <cell r="F344" t="str">
            <v>283SO</v>
          </cell>
          <cell r="G344" t="str">
            <v>283</v>
          </cell>
          <cell r="I344">
            <v>-135593964.17384619</v>
          </cell>
        </row>
        <row r="345">
          <cell r="A345" t="str">
            <v>283TROJD</v>
          </cell>
          <cell r="B345" t="str">
            <v>283</v>
          </cell>
          <cell r="D345">
            <v>0</v>
          </cell>
          <cell r="F345" t="str">
            <v>283TROJD</v>
          </cell>
          <cell r="G345" t="str">
            <v>283</v>
          </cell>
          <cell r="I345">
            <v>0</v>
          </cell>
        </row>
        <row r="346">
          <cell r="A346" t="str">
            <v>283UT</v>
          </cell>
          <cell r="B346" t="str">
            <v>283</v>
          </cell>
          <cell r="D346">
            <v>-4407565.692307692</v>
          </cell>
          <cell r="F346" t="str">
            <v>283UT</v>
          </cell>
          <cell r="G346" t="str">
            <v>283</v>
          </cell>
          <cell r="I346">
            <v>-4407565.692307692</v>
          </cell>
        </row>
        <row r="347">
          <cell r="A347" t="str">
            <v>283WA</v>
          </cell>
          <cell r="B347" t="str">
            <v>283</v>
          </cell>
          <cell r="D347">
            <v>-692831.99999999953</v>
          </cell>
          <cell r="F347" t="str">
            <v>283WA</v>
          </cell>
          <cell r="G347" t="str">
            <v>283</v>
          </cell>
          <cell r="I347">
            <v>-692831.99999999953</v>
          </cell>
        </row>
        <row r="348">
          <cell r="A348" t="str">
            <v>283WYP</v>
          </cell>
          <cell r="B348" t="str">
            <v>283</v>
          </cell>
          <cell r="D348">
            <v>-3711370.2307692305</v>
          </cell>
          <cell r="F348" t="str">
            <v>283WYP</v>
          </cell>
          <cell r="G348" t="str">
            <v>283</v>
          </cell>
          <cell r="I348">
            <v>-3711370.2307692305</v>
          </cell>
        </row>
        <row r="349">
          <cell r="A349" t="str">
            <v>283WYU</v>
          </cell>
          <cell r="B349" t="str">
            <v>283</v>
          </cell>
          <cell r="D349">
            <v>-388515.76923076902</v>
          </cell>
          <cell r="F349" t="str">
            <v>283WYU</v>
          </cell>
          <cell r="G349" t="str">
            <v>283</v>
          </cell>
          <cell r="I349">
            <v>-388515.76923076902</v>
          </cell>
        </row>
        <row r="350">
          <cell r="A350" t="str">
            <v>302DGP</v>
          </cell>
          <cell r="B350" t="str">
            <v>302</v>
          </cell>
          <cell r="D350">
            <v>-103372.62600000002</v>
          </cell>
          <cell r="F350" t="str">
            <v>302DGP</v>
          </cell>
          <cell r="G350" t="str">
            <v>302</v>
          </cell>
          <cell r="I350">
            <v>-103372.62600000002</v>
          </cell>
        </row>
        <row r="351">
          <cell r="A351" t="str">
            <v>302DGU</v>
          </cell>
          <cell r="B351" t="str">
            <v>302</v>
          </cell>
          <cell r="D351">
            <v>600993.05000000005</v>
          </cell>
          <cell r="F351" t="str">
            <v>302DGU</v>
          </cell>
          <cell r="G351" t="str">
            <v>302</v>
          </cell>
          <cell r="I351">
            <v>600993.05000000005</v>
          </cell>
        </row>
        <row r="352">
          <cell r="A352" t="str">
            <v>302ID</v>
          </cell>
          <cell r="B352" t="str">
            <v>302</v>
          </cell>
          <cell r="D352">
            <v>1000000</v>
          </cell>
          <cell r="F352" t="str">
            <v>302ID</v>
          </cell>
          <cell r="G352" t="str">
            <v>302</v>
          </cell>
          <cell r="I352">
            <v>1000000</v>
          </cell>
        </row>
        <row r="353">
          <cell r="A353" t="str">
            <v>302SG</v>
          </cell>
          <cell r="B353" t="str">
            <v>302</v>
          </cell>
          <cell r="D353">
            <v>4335558.8880778141</v>
          </cell>
          <cell r="F353" t="str">
            <v>302SG</v>
          </cell>
          <cell r="G353" t="str">
            <v>302</v>
          </cell>
          <cell r="I353">
            <v>4335558.8880778141</v>
          </cell>
        </row>
        <row r="354">
          <cell r="A354" t="str">
            <v>302SG-P</v>
          </cell>
          <cell r="B354" t="str">
            <v>302</v>
          </cell>
          <cell r="D354">
            <v>98371712.908000022</v>
          </cell>
          <cell r="F354" t="str">
            <v>302SG-P</v>
          </cell>
          <cell r="G354" t="str">
            <v>302</v>
          </cell>
          <cell r="I354">
            <v>98371712.908000022</v>
          </cell>
        </row>
        <row r="355">
          <cell r="A355" t="str">
            <v>302SG-U</v>
          </cell>
          <cell r="B355" t="str">
            <v>302</v>
          </cell>
          <cell r="D355">
            <v>9173949.3650000058</v>
          </cell>
          <cell r="F355" t="str">
            <v>302SG-U</v>
          </cell>
          <cell r="G355" t="str">
            <v>302</v>
          </cell>
          <cell r="I355">
            <v>9173949.3650000058</v>
          </cell>
        </row>
        <row r="356">
          <cell r="A356" t="str">
            <v>303CA</v>
          </cell>
          <cell r="B356" t="str">
            <v>303</v>
          </cell>
          <cell r="D356">
            <v>360599.00999999989</v>
          </cell>
          <cell r="F356" t="str">
            <v>303CA</v>
          </cell>
          <cell r="G356" t="str">
            <v>303</v>
          </cell>
          <cell r="I356">
            <v>360599.00999999989</v>
          </cell>
        </row>
        <row r="357">
          <cell r="A357" t="str">
            <v>303CN</v>
          </cell>
          <cell r="B357" t="str">
            <v>303</v>
          </cell>
          <cell r="D357">
            <v>123153422.21899992</v>
          </cell>
          <cell r="F357" t="str">
            <v>303CN</v>
          </cell>
          <cell r="G357" t="str">
            <v>303</v>
          </cell>
          <cell r="I357">
            <v>123153422.21899992</v>
          </cell>
        </row>
        <row r="358">
          <cell r="A358" t="str">
            <v>303ID</v>
          </cell>
          <cell r="B358" t="str">
            <v>303</v>
          </cell>
          <cell r="D358">
            <v>3105887.2590000005</v>
          </cell>
          <cell r="F358" t="str">
            <v>303ID</v>
          </cell>
          <cell r="G358" t="str">
            <v>303</v>
          </cell>
          <cell r="I358">
            <v>3105887.2590000005</v>
          </cell>
        </row>
        <row r="359">
          <cell r="A359" t="str">
            <v>303OR</v>
          </cell>
          <cell r="B359" t="str">
            <v>303</v>
          </cell>
          <cell r="D359">
            <v>4289164.7039999962</v>
          </cell>
          <cell r="F359" t="str">
            <v>303OR</v>
          </cell>
          <cell r="G359" t="str">
            <v>303</v>
          </cell>
          <cell r="I359">
            <v>4289164.7039999962</v>
          </cell>
        </row>
        <row r="360">
          <cell r="A360" t="str">
            <v>303SE</v>
          </cell>
          <cell r="B360" t="str">
            <v>303</v>
          </cell>
          <cell r="D360">
            <v>4754453.0649999948</v>
          </cell>
          <cell r="F360" t="str">
            <v>303SE</v>
          </cell>
          <cell r="G360" t="str">
            <v>303</v>
          </cell>
          <cell r="I360">
            <v>4754453.0649999948</v>
          </cell>
        </row>
        <row r="361">
          <cell r="A361" t="str">
            <v>303SG</v>
          </cell>
          <cell r="B361" t="str">
            <v>303</v>
          </cell>
          <cell r="D361">
            <v>143795897.31615299</v>
          </cell>
          <cell r="F361" t="str">
            <v>303SG</v>
          </cell>
          <cell r="G361" t="str">
            <v>303</v>
          </cell>
          <cell r="I361">
            <v>143795897.31615299</v>
          </cell>
        </row>
        <row r="362">
          <cell r="A362" t="str">
            <v>303SO</v>
          </cell>
          <cell r="B362" t="str">
            <v>303</v>
          </cell>
          <cell r="D362">
            <v>367952165.29523909</v>
          </cell>
          <cell r="F362" t="str">
            <v>303SO</v>
          </cell>
          <cell r="G362" t="str">
            <v>303</v>
          </cell>
          <cell r="I362">
            <v>367952165.29523909</v>
          </cell>
        </row>
        <row r="363">
          <cell r="A363" t="str">
            <v>303UT</v>
          </cell>
          <cell r="B363" t="str">
            <v>303</v>
          </cell>
          <cell r="D363">
            <v>3018316.3410000051</v>
          </cell>
          <cell r="F363" t="str">
            <v>303UT</v>
          </cell>
          <cell r="G363" t="str">
            <v>303</v>
          </cell>
          <cell r="I363">
            <v>3018316.3410000051</v>
          </cell>
        </row>
        <row r="364">
          <cell r="A364" t="str">
            <v>303WA</v>
          </cell>
          <cell r="B364" t="str">
            <v>303</v>
          </cell>
          <cell r="D364">
            <v>1505376.8930000006</v>
          </cell>
          <cell r="F364" t="str">
            <v>303WA</v>
          </cell>
          <cell r="G364" t="str">
            <v>303</v>
          </cell>
          <cell r="I364">
            <v>1505376.8930000006</v>
          </cell>
        </row>
        <row r="365">
          <cell r="A365" t="str">
            <v>303WYP</v>
          </cell>
          <cell r="B365" t="str">
            <v>303</v>
          </cell>
          <cell r="D365">
            <v>1491428.798999999</v>
          </cell>
          <cell r="F365" t="str">
            <v>303WYP</v>
          </cell>
          <cell r="G365" t="str">
            <v>303</v>
          </cell>
          <cell r="I365">
            <v>1491428.798999999</v>
          </cell>
        </row>
        <row r="366">
          <cell r="A366" t="str">
            <v>310DGP</v>
          </cell>
          <cell r="B366" t="str">
            <v>310</v>
          </cell>
          <cell r="D366">
            <v>2328228.2400000002</v>
          </cell>
          <cell r="F366" t="str">
            <v>310DGP</v>
          </cell>
          <cell r="G366" t="str">
            <v>310</v>
          </cell>
          <cell r="I366">
            <v>2328228.2400000002</v>
          </cell>
        </row>
        <row r="367">
          <cell r="A367" t="str">
            <v>310DGU</v>
          </cell>
          <cell r="B367" t="str">
            <v>310</v>
          </cell>
          <cell r="D367">
            <v>34798445.670000002</v>
          </cell>
          <cell r="F367" t="str">
            <v>310DGU</v>
          </cell>
          <cell r="G367" t="str">
            <v>310</v>
          </cell>
          <cell r="I367">
            <v>34798445.670000002</v>
          </cell>
        </row>
        <row r="368">
          <cell r="A368" t="str">
            <v>310SG</v>
          </cell>
          <cell r="B368" t="str">
            <v>310</v>
          </cell>
          <cell r="D368">
            <v>53412118.816153802</v>
          </cell>
          <cell r="F368" t="str">
            <v>310SG</v>
          </cell>
          <cell r="G368" t="str">
            <v>310</v>
          </cell>
          <cell r="I368">
            <v>53412118.816153802</v>
          </cell>
        </row>
        <row r="369">
          <cell r="A369" t="str">
            <v>310SSGCH</v>
          </cell>
          <cell r="B369" t="str">
            <v>310</v>
          </cell>
          <cell r="D369">
            <v>2556496.7876923</v>
          </cell>
          <cell r="F369" t="str">
            <v>310SSGCH</v>
          </cell>
          <cell r="G369" t="str">
            <v>310</v>
          </cell>
          <cell r="I369">
            <v>2556496.7876923</v>
          </cell>
        </row>
        <row r="370">
          <cell r="A370" t="str">
            <v>311DGP</v>
          </cell>
          <cell r="B370" t="str">
            <v>311</v>
          </cell>
          <cell r="D370">
            <v>233126167.38999999</v>
          </cell>
          <cell r="F370" t="str">
            <v>311DGP</v>
          </cell>
          <cell r="G370" t="str">
            <v>311</v>
          </cell>
          <cell r="I370">
            <v>233126167.38999999</v>
          </cell>
        </row>
        <row r="371">
          <cell r="A371" t="str">
            <v>311DGU</v>
          </cell>
          <cell r="B371" t="str">
            <v>311</v>
          </cell>
          <cell r="D371">
            <v>320181305.61461502</v>
          </cell>
          <cell r="F371" t="str">
            <v>311DGU</v>
          </cell>
          <cell r="G371" t="str">
            <v>311</v>
          </cell>
          <cell r="I371">
            <v>320181305.61461502</v>
          </cell>
        </row>
        <row r="372">
          <cell r="A372" t="str">
            <v>311SG</v>
          </cell>
          <cell r="B372" t="str">
            <v>311</v>
          </cell>
          <cell r="D372">
            <v>385016763.75692302</v>
          </cell>
          <cell r="F372" t="str">
            <v>311SG</v>
          </cell>
          <cell r="G372" t="str">
            <v>311</v>
          </cell>
          <cell r="I372">
            <v>385016763.75692302</v>
          </cell>
        </row>
        <row r="373">
          <cell r="A373" t="str">
            <v>311SSGCH</v>
          </cell>
          <cell r="B373" t="str">
            <v>311</v>
          </cell>
          <cell r="D373">
            <v>60698448.014615297</v>
          </cell>
          <cell r="F373" t="str">
            <v>311SSGCH</v>
          </cell>
          <cell r="G373" t="str">
            <v>311</v>
          </cell>
          <cell r="I373">
            <v>60698448.014615297</v>
          </cell>
        </row>
        <row r="374">
          <cell r="A374" t="str">
            <v>312DGP</v>
          </cell>
          <cell r="B374" t="str">
            <v>312</v>
          </cell>
          <cell r="D374">
            <v>579336644.03761649</v>
          </cell>
          <cell r="F374" t="str">
            <v>312DGP</v>
          </cell>
          <cell r="G374" t="str">
            <v>312</v>
          </cell>
          <cell r="I374">
            <v>579336644.03761649</v>
          </cell>
        </row>
        <row r="375">
          <cell r="A375" t="str">
            <v>312DGU</v>
          </cell>
          <cell r="B375" t="str">
            <v>312</v>
          </cell>
          <cell r="D375">
            <v>490212689.78865147</v>
          </cell>
          <cell r="F375" t="str">
            <v>312DGU</v>
          </cell>
          <cell r="G375" t="str">
            <v>312</v>
          </cell>
          <cell r="I375">
            <v>490212689.78865147</v>
          </cell>
        </row>
        <row r="376">
          <cell r="A376" t="str">
            <v>312SG</v>
          </cell>
          <cell r="B376" t="str">
            <v>312</v>
          </cell>
          <cell r="D376">
            <v>2818205668.7776284</v>
          </cell>
          <cell r="F376" t="str">
            <v>312SG</v>
          </cell>
          <cell r="G376" t="str">
            <v>312</v>
          </cell>
          <cell r="I376">
            <v>2818205668.7776284</v>
          </cell>
        </row>
        <row r="377">
          <cell r="A377" t="str">
            <v>312SSGCH</v>
          </cell>
          <cell r="B377" t="str">
            <v>312</v>
          </cell>
          <cell r="D377">
            <v>319424941.35139436</v>
          </cell>
          <cell r="F377" t="str">
            <v>312SSGCH</v>
          </cell>
          <cell r="G377" t="str">
            <v>312</v>
          </cell>
          <cell r="I377">
            <v>319424941.35139436</v>
          </cell>
        </row>
        <row r="378">
          <cell r="A378" t="str">
            <v>314DGP</v>
          </cell>
          <cell r="B378" t="str">
            <v>314</v>
          </cell>
          <cell r="D378">
            <v>120294854.55153801</v>
          </cell>
          <cell r="F378" t="str">
            <v>314DGP</v>
          </cell>
          <cell r="G378" t="str">
            <v>314</v>
          </cell>
          <cell r="I378">
            <v>120294854.55153801</v>
          </cell>
        </row>
        <row r="379">
          <cell r="A379" t="str">
            <v>314DGU</v>
          </cell>
          <cell r="B379" t="str">
            <v>314</v>
          </cell>
          <cell r="D379">
            <v>134015649.711538</v>
          </cell>
          <cell r="F379" t="str">
            <v>314DGU</v>
          </cell>
          <cell r="G379" t="str">
            <v>314</v>
          </cell>
          <cell r="I379">
            <v>134015649.711538</v>
          </cell>
        </row>
        <row r="380">
          <cell r="A380" t="str">
            <v>314SG</v>
          </cell>
          <cell r="B380" t="str">
            <v>314</v>
          </cell>
          <cell r="D380">
            <v>642822639.16307652</v>
          </cell>
          <cell r="F380" t="str">
            <v>314SG</v>
          </cell>
          <cell r="G380" t="str">
            <v>314</v>
          </cell>
          <cell r="I380">
            <v>642822639.16307652</v>
          </cell>
        </row>
        <row r="381">
          <cell r="A381" t="str">
            <v>314SSGCH</v>
          </cell>
          <cell r="B381" t="str">
            <v>314</v>
          </cell>
          <cell r="D381">
            <v>66776433.186922997</v>
          </cell>
          <cell r="F381" t="str">
            <v>314SSGCH</v>
          </cell>
          <cell r="G381" t="str">
            <v>314</v>
          </cell>
          <cell r="I381">
            <v>66776433.186922997</v>
          </cell>
        </row>
        <row r="382">
          <cell r="A382" t="str">
            <v>315DGP</v>
          </cell>
          <cell r="B382" t="str">
            <v>315</v>
          </cell>
          <cell r="D382">
            <v>86511775.329230696</v>
          </cell>
          <cell r="F382" t="str">
            <v>315DGP</v>
          </cell>
          <cell r="G382" t="str">
            <v>315</v>
          </cell>
          <cell r="I382">
            <v>86511775.329230696</v>
          </cell>
        </row>
        <row r="383">
          <cell r="A383" t="str">
            <v>315DGU</v>
          </cell>
          <cell r="B383" t="str">
            <v>315</v>
          </cell>
          <cell r="D383">
            <v>136942465.677692</v>
          </cell>
          <cell r="F383" t="str">
            <v>315DGU</v>
          </cell>
          <cell r="G383" t="str">
            <v>315</v>
          </cell>
          <cell r="I383">
            <v>136942465.677692</v>
          </cell>
        </row>
        <row r="384">
          <cell r="A384" t="str">
            <v>315SG</v>
          </cell>
          <cell r="B384" t="str">
            <v>315</v>
          </cell>
          <cell r="D384">
            <v>182403660.442307</v>
          </cell>
          <cell r="F384" t="str">
            <v>315SG</v>
          </cell>
          <cell r="G384" t="str">
            <v>315</v>
          </cell>
          <cell r="I384">
            <v>182403660.442307</v>
          </cell>
        </row>
        <row r="385">
          <cell r="A385" t="str">
            <v>315SSGCH</v>
          </cell>
          <cell r="B385" t="str">
            <v>315</v>
          </cell>
          <cell r="D385">
            <v>67313730.715384603</v>
          </cell>
          <cell r="F385" t="str">
            <v>315SSGCH</v>
          </cell>
          <cell r="G385" t="str">
            <v>315</v>
          </cell>
          <cell r="I385">
            <v>67313730.715384603</v>
          </cell>
        </row>
        <row r="386">
          <cell r="A386" t="str">
            <v>316DGP</v>
          </cell>
          <cell r="B386" t="str">
            <v>316</v>
          </cell>
          <cell r="D386">
            <v>4478376.8546153801</v>
          </cell>
          <cell r="F386" t="str">
            <v>316DGP</v>
          </cell>
          <cell r="G386" t="str">
            <v>316</v>
          </cell>
          <cell r="I386">
            <v>4478376.8546153801</v>
          </cell>
        </row>
        <row r="387">
          <cell r="A387" t="str">
            <v>316DGU</v>
          </cell>
          <cell r="B387" t="str">
            <v>316</v>
          </cell>
          <cell r="D387">
            <v>5085196.9400000004</v>
          </cell>
          <cell r="F387" t="str">
            <v>316DGU</v>
          </cell>
          <cell r="G387" t="str">
            <v>316</v>
          </cell>
          <cell r="I387">
            <v>5085196.9400000004</v>
          </cell>
        </row>
        <row r="388">
          <cell r="A388" t="str">
            <v>316SG</v>
          </cell>
          <cell r="B388" t="str">
            <v>316</v>
          </cell>
          <cell r="D388">
            <v>20061109.140000001</v>
          </cell>
          <cell r="F388" t="str">
            <v>316SG</v>
          </cell>
          <cell r="G388" t="str">
            <v>316</v>
          </cell>
          <cell r="I388">
            <v>20061109.140000001</v>
          </cell>
        </row>
        <row r="389">
          <cell r="A389" t="str">
            <v>316SSGCH</v>
          </cell>
          <cell r="B389" t="str">
            <v>316</v>
          </cell>
          <cell r="D389">
            <v>4150804.4669230701</v>
          </cell>
          <cell r="F389" t="str">
            <v>316SSGCH</v>
          </cell>
          <cell r="G389" t="str">
            <v>316</v>
          </cell>
          <cell r="I389">
            <v>4150804.4669230701</v>
          </cell>
        </row>
        <row r="390">
          <cell r="A390" t="str">
            <v>330DGP</v>
          </cell>
          <cell r="B390" t="str">
            <v>330</v>
          </cell>
          <cell r="D390">
            <v>10437659.5807692</v>
          </cell>
          <cell r="F390" t="str">
            <v>330DGP</v>
          </cell>
          <cell r="G390" t="str">
            <v>330</v>
          </cell>
          <cell r="I390">
            <v>10437659.5807692</v>
          </cell>
        </row>
        <row r="391">
          <cell r="A391" t="str">
            <v>330DGU</v>
          </cell>
          <cell r="B391" t="str">
            <v>330</v>
          </cell>
          <cell r="D391">
            <v>5271667.9230769202</v>
          </cell>
          <cell r="F391" t="str">
            <v>330DGU</v>
          </cell>
          <cell r="G391" t="str">
            <v>330</v>
          </cell>
          <cell r="I391">
            <v>5271667.9230769202</v>
          </cell>
        </row>
        <row r="392">
          <cell r="A392" t="str">
            <v>330SG-P</v>
          </cell>
          <cell r="B392" t="str">
            <v>330</v>
          </cell>
          <cell r="D392">
            <v>15043335.543846101</v>
          </cell>
          <cell r="F392" t="str">
            <v>330SG-P</v>
          </cell>
          <cell r="G392" t="str">
            <v>330</v>
          </cell>
          <cell r="I392">
            <v>15043335.543846101</v>
          </cell>
        </row>
        <row r="393">
          <cell r="A393" t="str">
            <v>330SG-U</v>
          </cell>
          <cell r="B393" t="str">
            <v>330</v>
          </cell>
          <cell r="D393">
            <v>673075.01</v>
          </cell>
          <cell r="F393" t="str">
            <v>330SG-U</v>
          </cell>
          <cell r="G393" t="str">
            <v>330</v>
          </cell>
          <cell r="I393">
            <v>673075.01</v>
          </cell>
        </row>
        <row r="394">
          <cell r="A394" t="str">
            <v>331DGP</v>
          </cell>
          <cell r="B394" t="str">
            <v>331</v>
          </cell>
          <cell r="D394">
            <v>20337622.783076901</v>
          </cell>
          <cell r="F394" t="str">
            <v>331DGP</v>
          </cell>
          <cell r="G394" t="str">
            <v>331</v>
          </cell>
          <cell r="I394">
            <v>20337622.783076901</v>
          </cell>
        </row>
        <row r="395">
          <cell r="A395" t="str">
            <v>331DGU</v>
          </cell>
          <cell r="B395" t="str">
            <v>331</v>
          </cell>
          <cell r="D395">
            <v>5240850.7161538396</v>
          </cell>
          <cell r="F395" t="str">
            <v>331DGU</v>
          </cell>
          <cell r="G395" t="str">
            <v>331</v>
          </cell>
          <cell r="I395">
            <v>5240850.7161538396</v>
          </cell>
        </row>
        <row r="396">
          <cell r="A396" t="str">
            <v>331SG-P</v>
          </cell>
          <cell r="B396" t="str">
            <v>331</v>
          </cell>
          <cell r="D396">
            <v>136110683.64384601</v>
          </cell>
          <cell r="F396" t="str">
            <v>331SG-P</v>
          </cell>
          <cell r="G396" t="str">
            <v>331</v>
          </cell>
          <cell r="I396">
            <v>136110683.64384601</v>
          </cell>
        </row>
        <row r="397">
          <cell r="A397" t="str">
            <v>331SG-U</v>
          </cell>
          <cell r="B397" t="str">
            <v>331</v>
          </cell>
          <cell r="D397">
            <v>8876630.1584615298</v>
          </cell>
          <cell r="F397" t="str">
            <v>331SG-U</v>
          </cell>
          <cell r="G397" t="str">
            <v>331</v>
          </cell>
          <cell r="I397">
            <v>8876630.1584615298</v>
          </cell>
        </row>
        <row r="398">
          <cell r="A398" t="str">
            <v>332DGP</v>
          </cell>
          <cell r="B398" t="str">
            <v>332</v>
          </cell>
          <cell r="D398">
            <v>90638467.433846503</v>
          </cell>
          <cell r="F398" t="str">
            <v>332DGP</v>
          </cell>
          <cell r="G398" t="str">
            <v>332</v>
          </cell>
          <cell r="I398">
            <v>90638467.433846503</v>
          </cell>
        </row>
        <row r="399">
          <cell r="A399" t="str">
            <v>332DGU</v>
          </cell>
          <cell r="B399" t="str">
            <v>332</v>
          </cell>
          <cell r="D399">
            <v>18520405.593000084</v>
          </cell>
          <cell r="F399" t="str">
            <v>332DGU</v>
          </cell>
          <cell r="G399" t="str">
            <v>332</v>
          </cell>
          <cell r="I399">
            <v>18520405.593000084</v>
          </cell>
        </row>
        <row r="400">
          <cell r="A400" t="str">
            <v>332SG-P</v>
          </cell>
          <cell r="B400" t="str">
            <v>332</v>
          </cell>
          <cell r="D400">
            <v>394861420.65370816</v>
          </cell>
          <cell r="F400" t="str">
            <v>332SG-P</v>
          </cell>
          <cell r="G400" t="str">
            <v>332</v>
          </cell>
          <cell r="I400">
            <v>394861420.65370816</v>
          </cell>
        </row>
        <row r="401">
          <cell r="A401" t="str">
            <v>332SG-U</v>
          </cell>
          <cell r="B401" t="str">
            <v>332</v>
          </cell>
          <cell r="D401">
            <v>69035337.09712337</v>
          </cell>
          <cell r="F401" t="str">
            <v>332SG-U</v>
          </cell>
          <cell r="G401" t="str">
            <v>332</v>
          </cell>
          <cell r="I401">
            <v>69035337.09712337</v>
          </cell>
        </row>
        <row r="402">
          <cell r="A402" t="str">
            <v>333DGP</v>
          </cell>
          <cell r="B402" t="str">
            <v>333</v>
          </cell>
          <cell r="D402">
            <v>29372304.2515384</v>
          </cell>
          <cell r="F402" t="str">
            <v>333DGP</v>
          </cell>
          <cell r="G402" t="str">
            <v>333</v>
          </cell>
          <cell r="I402">
            <v>29372304.2515384</v>
          </cell>
        </row>
        <row r="403">
          <cell r="A403" t="str">
            <v>333DGU</v>
          </cell>
          <cell r="B403" t="str">
            <v>333</v>
          </cell>
          <cell r="D403">
            <v>8438633.78230769</v>
          </cell>
          <cell r="F403" t="str">
            <v>333DGU</v>
          </cell>
          <cell r="G403" t="str">
            <v>333</v>
          </cell>
          <cell r="I403">
            <v>8438633.78230769</v>
          </cell>
        </row>
        <row r="404">
          <cell r="A404" t="str">
            <v>333SG-P</v>
          </cell>
          <cell r="B404" t="str">
            <v>333</v>
          </cell>
          <cell r="D404">
            <v>51586132.658461504</v>
          </cell>
          <cell r="F404" t="str">
            <v>333SG-P</v>
          </cell>
          <cell r="G404" t="str">
            <v>333</v>
          </cell>
          <cell r="I404">
            <v>51586132.658461504</v>
          </cell>
        </row>
        <row r="405">
          <cell r="A405" t="str">
            <v>333SG-U</v>
          </cell>
          <cell r="B405" t="str">
            <v>333</v>
          </cell>
          <cell r="D405">
            <v>30484834.276923001</v>
          </cell>
          <cell r="F405" t="str">
            <v>333SG-U</v>
          </cell>
          <cell r="G405" t="str">
            <v>333</v>
          </cell>
          <cell r="I405">
            <v>30484834.276923001</v>
          </cell>
        </row>
        <row r="406">
          <cell r="A406" t="str">
            <v>334DGP</v>
          </cell>
          <cell r="B406" t="str">
            <v>334</v>
          </cell>
          <cell r="D406">
            <v>4094148.4984615301</v>
          </cell>
          <cell r="F406" t="str">
            <v>334DGP</v>
          </cell>
          <cell r="G406" t="str">
            <v>334</v>
          </cell>
          <cell r="I406">
            <v>4094148.4984615301</v>
          </cell>
        </row>
        <row r="407">
          <cell r="A407" t="str">
            <v>334DGU</v>
          </cell>
          <cell r="B407" t="str">
            <v>334</v>
          </cell>
          <cell r="D407">
            <v>3490021.3684615302</v>
          </cell>
          <cell r="F407" t="str">
            <v>334DGU</v>
          </cell>
          <cell r="G407" t="str">
            <v>334</v>
          </cell>
          <cell r="I407">
            <v>3490021.3684615302</v>
          </cell>
        </row>
        <row r="408">
          <cell r="A408" t="str">
            <v>334SG-P</v>
          </cell>
          <cell r="B408" t="str">
            <v>334</v>
          </cell>
          <cell r="D408">
            <v>56096688.812307604</v>
          </cell>
          <cell r="F408" t="str">
            <v>334SG-P</v>
          </cell>
          <cell r="G408" t="str">
            <v>334</v>
          </cell>
          <cell r="I408">
            <v>56096688.812307604</v>
          </cell>
        </row>
        <row r="409">
          <cell r="A409" t="str">
            <v>334SG-U</v>
          </cell>
          <cell r="B409" t="str">
            <v>334</v>
          </cell>
          <cell r="D409">
            <v>7624309.7892307602</v>
          </cell>
          <cell r="F409" t="str">
            <v>334SG-U</v>
          </cell>
          <cell r="G409" t="str">
            <v>334</v>
          </cell>
          <cell r="I409">
            <v>7624309.7892307602</v>
          </cell>
        </row>
        <row r="410">
          <cell r="A410" t="str">
            <v>335DGP</v>
          </cell>
          <cell r="B410" t="str">
            <v>335</v>
          </cell>
          <cell r="D410">
            <v>1142941.8007692299</v>
          </cell>
          <cell r="F410" t="str">
            <v>335DGP</v>
          </cell>
          <cell r="G410" t="str">
            <v>335</v>
          </cell>
          <cell r="I410">
            <v>1142941.8007692299</v>
          </cell>
        </row>
        <row r="411">
          <cell r="A411" t="str">
            <v>335DGU</v>
          </cell>
          <cell r="B411" t="str">
            <v>335</v>
          </cell>
          <cell r="D411">
            <v>157261.45000000001</v>
          </cell>
          <cell r="F411" t="str">
            <v>335DGU</v>
          </cell>
          <cell r="G411" t="str">
            <v>335</v>
          </cell>
          <cell r="I411">
            <v>157261.45000000001</v>
          </cell>
        </row>
        <row r="412">
          <cell r="A412" t="str">
            <v>335SG-P</v>
          </cell>
          <cell r="B412" t="str">
            <v>335</v>
          </cell>
          <cell r="D412">
            <v>1046589.80538461</v>
          </cell>
          <cell r="F412" t="str">
            <v>335SG-P</v>
          </cell>
          <cell r="G412" t="str">
            <v>335</v>
          </cell>
          <cell r="I412">
            <v>1046589.80538461</v>
          </cell>
        </row>
        <row r="413">
          <cell r="A413" t="str">
            <v>335SG-U</v>
          </cell>
          <cell r="B413" t="str">
            <v>335</v>
          </cell>
          <cell r="D413">
            <v>13039.41</v>
          </cell>
          <cell r="F413" t="str">
            <v>335SG-U</v>
          </cell>
          <cell r="G413" t="str">
            <v>335</v>
          </cell>
          <cell r="I413">
            <v>13039.41</v>
          </cell>
        </row>
        <row r="414">
          <cell r="A414" t="str">
            <v>336DGP</v>
          </cell>
          <cell r="B414" t="str">
            <v>336</v>
          </cell>
          <cell r="D414">
            <v>4529874.4415384596</v>
          </cell>
          <cell r="F414" t="str">
            <v>336DGP</v>
          </cell>
          <cell r="G414" t="str">
            <v>336</v>
          </cell>
          <cell r="I414">
            <v>4529874.4415384596</v>
          </cell>
        </row>
        <row r="415">
          <cell r="A415" t="str">
            <v>336DGU</v>
          </cell>
          <cell r="B415" t="str">
            <v>336</v>
          </cell>
          <cell r="D415">
            <v>822765.78</v>
          </cell>
          <cell r="F415" t="str">
            <v>336DGU</v>
          </cell>
          <cell r="G415" t="str">
            <v>336</v>
          </cell>
          <cell r="I415">
            <v>822765.78</v>
          </cell>
        </row>
        <row r="416">
          <cell r="A416" t="str">
            <v>336SG-P</v>
          </cell>
          <cell r="B416" t="str">
            <v>336</v>
          </cell>
          <cell r="D416">
            <v>11662075.6592307</v>
          </cell>
          <cell r="F416" t="str">
            <v>336SG-P</v>
          </cell>
          <cell r="G416" t="str">
            <v>336</v>
          </cell>
          <cell r="I416">
            <v>11662075.6592307</v>
          </cell>
        </row>
        <row r="417">
          <cell r="A417" t="str">
            <v>336SG-U</v>
          </cell>
          <cell r="B417" t="str">
            <v>336</v>
          </cell>
          <cell r="D417">
            <v>741166.879230769</v>
          </cell>
          <cell r="F417" t="str">
            <v>336SG-U</v>
          </cell>
          <cell r="G417" t="str">
            <v>336</v>
          </cell>
          <cell r="I417">
            <v>741166.879230769</v>
          </cell>
        </row>
        <row r="418">
          <cell r="A418" t="str">
            <v>340OR</v>
          </cell>
          <cell r="B418" t="str">
            <v>340</v>
          </cell>
          <cell r="D418">
            <v>51913.294615384599</v>
          </cell>
          <cell r="F418" t="str">
            <v>340OR</v>
          </cell>
          <cell r="G418" t="str">
            <v>340</v>
          </cell>
          <cell r="I418">
            <v>51913.294615384599</v>
          </cell>
        </row>
        <row r="419">
          <cell r="A419" t="str">
            <v>340SG</v>
          </cell>
          <cell r="B419" t="str">
            <v>340</v>
          </cell>
          <cell r="D419">
            <v>23576717.333076902</v>
          </cell>
          <cell r="F419" t="str">
            <v>340SG</v>
          </cell>
          <cell r="G419" t="str">
            <v>340</v>
          </cell>
          <cell r="I419">
            <v>23576717.333076902</v>
          </cell>
        </row>
        <row r="420">
          <cell r="A420" t="str">
            <v>340SG-W</v>
          </cell>
          <cell r="B420" t="str">
            <v>340</v>
          </cell>
          <cell r="D420">
            <v>5395984.6900000004</v>
          </cell>
          <cell r="F420" t="str">
            <v>340SG-W</v>
          </cell>
          <cell r="G420" t="str">
            <v>340</v>
          </cell>
          <cell r="I420">
            <v>5395984.6900000004</v>
          </cell>
        </row>
        <row r="421">
          <cell r="A421" t="str">
            <v>341DGU</v>
          </cell>
          <cell r="B421" t="str">
            <v>341</v>
          </cell>
          <cell r="D421">
            <v>150933.94153846099</v>
          </cell>
          <cell r="F421" t="str">
            <v>341DGU</v>
          </cell>
          <cell r="G421" t="str">
            <v>341</v>
          </cell>
          <cell r="I421">
            <v>150933.94153846099</v>
          </cell>
        </row>
        <row r="422">
          <cell r="A422" t="str">
            <v>341SG</v>
          </cell>
          <cell r="B422" t="str">
            <v>341</v>
          </cell>
          <cell r="D422">
            <v>108393285.20923001</v>
          </cell>
          <cell r="F422" t="str">
            <v>341SG</v>
          </cell>
          <cell r="G422" t="str">
            <v>341</v>
          </cell>
          <cell r="I422">
            <v>108393285.20923001</v>
          </cell>
        </row>
        <row r="423">
          <cell r="A423" t="str">
            <v>341SG-W</v>
          </cell>
          <cell r="B423" t="str">
            <v>341</v>
          </cell>
          <cell r="D423">
            <v>51432970.013846099</v>
          </cell>
          <cell r="F423" t="str">
            <v>341SG-W</v>
          </cell>
          <cell r="G423" t="str">
            <v>341</v>
          </cell>
          <cell r="I423">
            <v>51432970.013846099</v>
          </cell>
        </row>
        <row r="424">
          <cell r="A424" t="str">
            <v>341SSGCT</v>
          </cell>
          <cell r="B424" t="str">
            <v>341</v>
          </cell>
          <cell r="D424">
            <v>4257909.8023076896</v>
          </cell>
          <cell r="F424" t="str">
            <v>341SSGCT</v>
          </cell>
          <cell r="G424" t="str">
            <v>341</v>
          </cell>
          <cell r="I424">
            <v>4257909.8023076896</v>
          </cell>
        </row>
        <row r="425">
          <cell r="A425" t="str">
            <v>342DGU</v>
          </cell>
          <cell r="B425" t="str">
            <v>342</v>
          </cell>
          <cell r="D425">
            <v>0</v>
          </cell>
          <cell r="F425" t="str">
            <v>342DGU</v>
          </cell>
          <cell r="G425" t="str">
            <v>342</v>
          </cell>
          <cell r="I425">
            <v>0</v>
          </cell>
        </row>
        <row r="426">
          <cell r="A426" t="str">
            <v>342SG</v>
          </cell>
          <cell r="B426" t="str">
            <v>342</v>
          </cell>
          <cell r="D426">
            <v>8424526.3599999994</v>
          </cell>
          <cell r="F426" t="str">
            <v>342SG</v>
          </cell>
          <cell r="G426" t="str">
            <v>342</v>
          </cell>
          <cell r="I426">
            <v>8424526.3599999994</v>
          </cell>
        </row>
        <row r="427">
          <cell r="A427" t="str">
            <v>342SSGCT</v>
          </cell>
          <cell r="B427" t="str">
            <v>342</v>
          </cell>
          <cell r="D427">
            <v>2366086.7276923</v>
          </cell>
          <cell r="F427" t="str">
            <v>342SSGCT</v>
          </cell>
          <cell r="G427" t="str">
            <v>342</v>
          </cell>
          <cell r="I427">
            <v>2366086.7276923</v>
          </cell>
        </row>
        <row r="428">
          <cell r="A428" t="str">
            <v>343DGU</v>
          </cell>
          <cell r="B428" t="str">
            <v>343</v>
          </cell>
          <cell r="D428">
            <v>-490846.76384615316</v>
          </cell>
          <cell r="F428" t="str">
            <v>343DGU</v>
          </cell>
          <cell r="G428" t="str">
            <v>343</v>
          </cell>
          <cell r="I428">
            <v>-490846.76384615316</v>
          </cell>
        </row>
        <row r="429">
          <cell r="A429" t="str">
            <v>343SG</v>
          </cell>
          <cell r="B429" t="str">
            <v>343</v>
          </cell>
          <cell r="D429">
            <v>1355415899.1065598</v>
          </cell>
          <cell r="F429" t="str">
            <v>343SG</v>
          </cell>
          <cell r="G429" t="str">
            <v>343</v>
          </cell>
          <cell r="I429">
            <v>1355415899.1065598</v>
          </cell>
        </row>
        <row r="430">
          <cell r="A430" t="str">
            <v>343SG-W</v>
          </cell>
          <cell r="B430" t="str">
            <v>343</v>
          </cell>
          <cell r="D430">
            <v>1792945966.2742043</v>
          </cell>
          <cell r="F430" t="str">
            <v>343SG-W</v>
          </cell>
          <cell r="G430" t="str">
            <v>343</v>
          </cell>
          <cell r="I430">
            <v>1792945966.2742043</v>
          </cell>
        </row>
        <row r="431">
          <cell r="A431" t="str">
            <v>343SSGCT</v>
          </cell>
          <cell r="B431" t="str">
            <v>343</v>
          </cell>
          <cell r="D431">
            <v>53830226.539720081</v>
          </cell>
          <cell r="F431" t="str">
            <v>343SSGCT</v>
          </cell>
          <cell r="G431" t="str">
            <v>343</v>
          </cell>
          <cell r="I431">
            <v>53830226.539720081</v>
          </cell>
        </row>
        <row r="432">
          <cell r="A432" t="str">
            <v>344SG</v>
          </cell>
          <cell r="B432" t="str">
            <v>344</v>
          </cell>
          <cell r="D432">
            <v>283264160.25538403</v>
          </cell>
          <cell r="F432" t="str">
            <v>344SG</v>
          </cell>
          <cell r="G432" t="str">
            <v>344</v>
          </cell>
          <cell r="I432">
            <v>283264160.25538403</v>
          </cell>
        </row>
        <row r="433">
          <cell r="A433" t="str">
            <v>344SG-W</v>
          </cell>
          <cell r="B433" t="str">
            <v>344</v>
          </cell>
          <cell r="D433">
            <v>53708178.465384603</v>
          </cell>
          <cell r="F433" t="str">
            <v>344SG-W</v>
          </cell>
          <cell r="G433" t="str">
            <v>344</v>
          </cell>
          <cell r="I433">
            <v>53708178.465384603</v>
          </cell>
        </row>
        <row r="434">
          <cell r="A434" t="str">
            <v>344SSGCT</v>
          </cell>
          <cell r="B434" t="str">
            <v>344</v>
          </cell>
          <cell r="D434">
            <v>16261701.2530769</v>
          </cell>
          <cell r="F434" t="str">
            <v>344SSGCT</v>
          </cell>
          <cell r="G434" t="str">
            <v>344</v>
          </cell>
          <cell r="I434">
            <v>16261701.2530769</v>
          </cell>
        </row>
        <row r="435">
          <cell r="A435" t="str">
            <v>345DGU</v>
          </cell>
          <cell r="B435" t="str">
            <v>345</v>
          </cell>
          <cell r="D435">
            <v>130773.123076923</v>
          </cell>
          <cell r="F435" t="str">
            <v>345DGU</v>
          </cell>
          <cell r="G435" t="str">
            <v>345</v>
          </cell>
          <cell r="I435">
            <v>130773.123076923</v>
          </cell>
        </row>
        <row r="436">
          <cell r="A436" t="str">
            <v>345SG</v>
          </cell>
          <cell r="B436" t="str">
            <v>345</v>
          </cell>
          <cell r="D436">
            <v>135257318.94769201</v>
          </cell>
          <cell r="F436" t="str">
            <v>345SG</v>
          </cell>
          <cell r="G436" t="str">
            <v>345</v>
          </cell>
          <cell r="I436">
            <v>135257318.94769201</v>
          </cell>
        </row>
        <row r="437">
          <cell r="A437" t="str">
            <v>345SG-W</v>
          </cell>
          <cell r="B437" t="str">
            <v>345</v>
          </cell>
          <cell r="D437">
            <v>110965692.095384</v>
          </cell>
          <cell r="F437" t="str">
            <v>345SG-W</v>
          </cell>
          <cell r="G437" t="str">
            <v>345</v>
          </cell>
          <cell r="I437">
            <v>110965692.095384</v>
          </cell>
        </row>
        <row r="438">
          <cell r="A438" t="str">
            <v>345SSGCT</v>
          </cell>
          <cell r="B438" t="str">
            <v>345</v>
          </cell>
          <cell r="D438">
            <v>2942166.43</v>
          </cell>
          <cell r="F438" t="str">
            <v>345SSGCT</v>
          </cell>
          <cell r="G438" t="str">
            <v>345</v>
          </cell>
          <cell r="I438">
            <v>2942166.43</v>
          </cell>
        </row>
        <row r="439">
          <cell r="A439" t="str">
            <v>346DGU</v>
          </cell>
          <cell r="B439" t="str">
            <v>346</v>
          </cell>
          <cell r="D439">
            <v>10904.409230769201</v>
          </cell>
          <cell r="F439" t="str">
            <v>346DGU</v>
          </cell>
          <cell r="G439" t="str">
            <v>346</v>
          </cell>
          <cell r="I439">
            <v>10904.409230769201</v>
          </cell>
        </row>
        <row r="440">
          <cell r="A440" t="str">
            <v>346SG</v>
          </cell>
          <cell r="B440" t="str">
            <v>346</v>
          </cell>
          <cell r="D440">
            <v>9825442.8961538393</v>
          </cell>
          <cell r="F440" t="str">
            <v>346SG</v>
          </cell>
          <cell r="G440" t="str">
            <v>346</v>
          </cell>
          <cell r="I440">
            <v>9825442.8961538393</v>
          </cell>
        </row>
        <row r="441">
          <cell r="A441" t="str">
            <v>346SG-W</v>
          </cell>
          <cell r="B441" t="str">
            <v>346</v>
          </cell>
          <cell r="D441">
            <v>2530729.7861538399</v>
          </cell>
          <cell r="F441" t="str">
            <v>346SG-W</v>
          </cell>
          <cell r="G441" t="str">
            <v>346</v>
          </cell>
          <cell r="I441">
            <v>2530729.7861538399</v>
          </cell>
        </row>
        <row r="442">
          <cell r="A442" t="str">
            <v>350DGP</v>
          </cell>
          <cell r="B442" t="str">
            <v>350</v>
          </cell>
          <cell r="D442">
            <v>21075451.682307601</v>
          </cell>
          <cell r="F442" t="str">
            <v>350DGP</v>
          </cell>
          <cell r="G442" t="str">
            <v>350</v>
          </cell>
          <cell r="I442">
            <v>21075451.682307601</v>
          </cell>
        </row>
        <row r="443">
          <cell r="A443" t="str">
            <v>350DGU</v>
          </cell>
          <cell r="B443" t="str">
            <v>350</v>
          </cell>
          <cell r="D443">
            <v>48391660.206923001</v>
          </cell>
          <cell r="F443" t="str">
            <v>350DGU</v>
          </cell>
          <cell r="G443" t="str">
            <v>350</v>
          </cell>
          <cell r="I443">
            <v>48391660.206923001</v>
          </cell>
        </row>
        <row r="444">
          <cell r="A444" t="str">
            <v>350SG</v>
          </cell>
          <cell r="B444" t="str">
            <v>350</v>
          </cell>
          <cell r="D444">
            <v>131266900.25769199</v>
          </cell>
          <cell r="F444" t="str">
            <v>350SG</v>
          </cell>
          <cell r="G444" t="str">
            <v>350</v>
          </cell>
          <cell r="I444">
            <v>131266900.25769199</v>
          </cell>
        </row>
        <row r="445">
          <cell r="A445" t="str">
            <v>352DGP</v>
          </cell>
          <cell r="B445" t="str">
            <v>352</v>
          </cell>
          <cell r="D445">
            <v>7400307.7738461504</v>
          </cell>
          <cell r="F445" t="str">
            <v>352DGP</v>
          </cell>
          <cell r="G445" t="str">
            <v>352</v>
          </cell>
          <cell r="I445">
            <v>7400307.7738461504</v>
          </cell>
        </row>
        <row r="446">
          <cell r="A446" t="str">
            <v>352DGU</v>
          </cell>
          <cell r="B446" t="str">
            <v>352</v>
          </cell>
          <cell r="D446">
            <v>18083548.176153801</v>
          </cell>
          <cell r="F446" t="str">
            <v>352DGU</v>
          </cell>
          <cell r="G446" t="str">
            <v>352</v>
          </cell>
          <cell r="I446">
            <v>18083548.176153801</v>
          </cell>
        </row>
        <row r="447">
          <cell r="A447" t="str">
            <v>352SG</v>
          </cell>
          <cell r="B447" t="str">
            <v>352</v>
          </cell>
          <cell r="D447">
            <v>142314666.00999999</v>
          </cell>
          <cell r="F447" t="str">
            <v>352SG</v>
          </cell>
          <cell r="G447" t="str">
            <v>352</v>
          </cell>
          <cell r="I447">
            <v>142314666.00999999</v>
          </cell>
        </row>
        <row r="448">
          <cell r="A448" t="str">
            <v>353DGP</v>
          </cell>
          <cell r="B448" t="str">
            <v>353</v>
          </cell>
          <cell r="D448">
            <v>119104294.076153</v>
          </cell>
          <cell r="F448" t="str">
            <v>353DGP</v>
          </cell>
          <cell r="G448" t="str">
            <v>353</v>
          </cell>
          <cell r="I448">
            <v>119104294.076153</v>
          </cell>
        </row>
        <row r="449">
          <cell r="A449" t="str">
            <v>353DGU</v>
          </cell>
          <cell r="B449" t="str">
            <v>353</v>
          </cell>
          <cell r="D449">
            <v>177648365.53</v>
          </cell>
          <cell r="F449" t="str">
            <v>353DGU</v>
          </cell>
          <cell r="G449" t="str">
            <v>353</v>
          </cell>
          <cell r="I449">
            <v>177648365.53</v>
          </cell>
        </row>
        <row r="450">
          <cell r="A450" t="str">
            <v>353SG</v>
          </cell>
          <cell r="B450" t="str">
            <v>353</v>
          </cell>
          <cell r="D450">
            <v>1412806882.681536</v>
          </cell>
          <cell r="F450" t="str">
            <v>353SG</v>
          </cell>
          <cell r="G450" t="str">
            <v>353</v>
          </cell>
          <cell r="I450">
            <v>1412806882.681536</v>
          </cell>
        </row>
        <row r="451">
          <cell r="A451" t="str">
            <v>354DGP</v>
          </cell>
          <cell r="B451" t="str">
            <v>354</v>
          </cell>
          <cell r="D451">
            <v>155435932.93000001</v>
          </cell>
          <cell r="F451" t="str">
            <v>354DGP</v>
          </cell>
          <cell r="G451" t="str">
            <v>354</v>
          </cell>
          <cell r="I451">
            <v>155435932.93000001</v>
          </cell>
        </row>
        <row r="452">
          <cell r="A452" t="str">
            <v>354DGU</v>
          </cell>
          <cell r="B452" t="str">
            <v>354</v>
          </cell>
          <cell r="D452">
            <v>133295376.51076899</v>
          </cell>
          <cell r="F452" t="str">
            <v>354DGU</v>
          </cell>
          <cell r="G452" t="str">
            <v>354</v>
          </cell>
          <cell r="I452">
            <v>133295376.51076899</v>
          </cell>
        </row>
        <row r="453">
          <cell r="A453" t="str">
            <v>354SG</v>
          </cell>
          <cell r="B453" t="str">
            <v>354</v>
          </cell>
          <cell r="D453">
            <v>702322058.63923001</v>
          </cell>
          <cell r="F453" t="str">
            <v>354SG</v>
          </cell>
          <cell r="G453" t="str">
            <v>354</v>
          </cell>
          <cell r="I453">
            <v>702322058.63923001</v>
          </cell>
        </row>
        <row r="454">
          <cell r="A454" t="str">
            <v>355DGP</v>
          </cell>
          <cell r="B454" t="str">
            <v>355</v>
          </cell>
          <cell r="D454">
            <v>58385168.321847767</v>
          </cell>
          <cell r="F454" t="str">
            <v>355DGP</v>
          </cell>
          <cell r="G454" t="str">
            <v>355</v>
          </cell>
          <cell r="I454">
            <v>58385168.321847767</v>
          </cell>
        </row>
        <row r="455">
          <cell r="A455" t="str">
            <v>355DGU</v>
          </cell>
          <cell r="B455" t="str">
            <v>355</v>
          </cell>
          <cell r="D455">
            <v>106575128.70023187</v>
          </cell>
          <cell r="F455" t="str">
            <v>355DGU</v>
          </cell>
          <cell r="G455" t="str">
            <v>355</v>
          </cell>
          <cell r="I455">
            <v>106575128.70023187</v>
          </cell>
        </row>
        <row r="456">
          <cell r="A456" t="str">
            <v>355SG</v>
          </cell>
          <cell r="B456" t="str">
            <v>355</v>
          </cell>
          <cell r="D456">
            <v>1186403023.7381625</v>
          </cell>
          <cell r="F456" t="str">
            <v>355SG</v>
          </cell>
          <cell r="G456" t="str">
            <v>355</v>
          </cell>
          <cell r="I456">
            <v>1186403023.7381625</v>
          </cell>
        </row>
        <row r="457">
          <cell r="A457" t="str">
            <v>356DGP</v>
          </cell>
          <cell r="B457" t="str">
            <v>356</v>
          </cell>
          <cell r="D457">
            <v>182103228.083846</v>
          </cell>
          <cell r="F457" t="str">
            <v>356DGP</v>
          </cell>
          <cell r="G457" t="str">
            <v>356</v>
          </cell>
          <cell r="I457">
            <v>182103228.083846</v>
          </cell>
        </row>
        <row r="458">
          <cell r="A458" t="str">
            <v>356DGU</v>
          </cell>
          <cell r="B458" t="str">
            <v>356</v>
          </cell>
          <cell r="D458">
            <v>157185664.70692301</v>
          </cell>
          <cell r="F458" t="str">
            <v>356DGU</v>
          </cell>
          <cell r="G458" t="str">
            <v>356</v>
          </cell>
          <cell r="I458">
            <v>157185664.70692301</v>
          </cell>
        </row>
        <row r="459">
          <cell r="A459" t="str">
            <v>356SG</v>
          </cell>
          <cell r="B459" t="str">
            <v>356</v>
          </cell>
          <cell r="D459">
            <v>572750331.33538401</v>
          </cell>
          <cell r="F459" t="str">
            <v>356SG</v>
          </cell>
          <cell r="G459" t="str">
            <v>356</v>
          </cell>
          <cell r="I459">
            <v>572750331.33538401</v>
          </cell>
        </row>
        <row r="460">
          <cell r="A460" t="str">
            <v>357DGP</v>
          </cell>
          <cell r="B460" t="str">
            <v>357</v>
          </cell>
          <cell r="D460">
            <v>6370.99</v>
          </cell>
          <cell r="F460" t="str">
            <v>357DGP</v>
          </cell>
          <cell r="G460" t="str">
            <v>357</v>
          </cell>
          <cell r="I460">
            <v>6370.99</v>
          </cell>
        </row>
        <row r="461">
          <cell r="A461" t="str">
            <v>357DGU</v>
          </cell>
          <cell r="B461" t="str">
            <v>357</v>
          </cell>
          <cell r="D461">
            <v>91650.59</v>
          </cell>
          <cell r="F461" t="str">
            <v>357DGU</v>
          </cell>
          <cell r="G461" t="str">
            <v>357</v>
          </cell>
          <cell r="I461">
            <v>91650.59</v>
          </cell>
        </row>
        <row r="462">
          <cell r="A462" t="str">
            <v>357SG</v>
          </cell>
          <cell r="B462" t="str">
            <v>357</v>
          </cell>
          <cell r="D462">
            <v>3200291.3153846101</v>
          </cell>
          <cell r="F462" t="str">
            <v>357SG</v>
          </cell>
          <cell r="G462" t="str">
            <v>357</v>
          </cell>
          <cell r="I462">
            <v>3200291.3153846101</v>
          </cell>
        </row>
        <row r="463">
          <cell r="A463" t="str">
            <v>358DGU</v>
          </cell>
          <cell r="B463" t="str">
            <v>358</v>
          </cell>
          <cell r="D463">
            <v>1087552.1399999999</v>
          </cell>
          <cell r="F463" t="str">
            <v>358DGU</v>
          </cell>
          <cell r="G463" t="str">
            <v>358</v>
          </cell>
          <cell r="I463">
            <v>1087552.1399999999</v>
          </cell>
        </row>
        <row r="464">
          <cell r="A464" t="str">
            <v>358SG</v>
          </cell>
          <cell r="B464" t="str">
            <v>358</v>
          </cell>
          <cell r="D464">
            <v>6399547.2115384601</v>
          </cell>
          <cell r="F464" t="str">
            <v>358SG</v>
          </cell>
          <cell r="G464" t="str">
            <v>358</v>
          </cell>
          <cell r="I464">
            <v>6399547.2115384601</v>
          </cell>
        </row>
        <row r="465">
          <cell r="A465" t="str">
            <v>359DGP</v>
          </cell>
          <cell r="B465" t="str">
            <v>359</v>
          </cell>
          <cell r="D465">
            <v>1863031.54</v>
          </cell>
          <cell r="F465" t="str">
            <v>359DGP</v>
          </cell>
          <cell r="G465" t="str">
            <v>359</v>
          </cell>
          <cell r="I465">
            <v>1863031.54</v>
          </cell>
        </row>
        <row r="466">
          <cell r="A466" t="str">
            <v>359DGU</v>
          </cell>
          <cell r="B466" t="str">
            <v>359</v>
          </cell>
          <cell r="D466">
            <v>440513.21</v>
          </cell>
          <cell r="F466" t="str">
            <v>359DGU</v>
          </cell>
          <cell r="G466" t="str">
            <v>359</v>
          </cell>
          <cell r="I466">
            <v>440513.21</v>
          </cell>
        </row>
        <row r="467">
          <cell r="A467" t="str">
            <v>359SG</v>
          </cell>
          <cell r="B467" t="str">
            <v>359</v>
          </cell>
          <cell r="D467">
            <v>9358421.2123076897</v>
          </cell>
          <cell r="F467" t="str">
            <v>359SG</v>
          </cell>
          <cell r="G467" t="str">
            <v>359</v>
          </cell>
          <cell r="I467">
            <v>9358421.2123076897</v>
          </cell>
        </row>
        <row r="468">
          <cell r="A468" t="str">
            <v>360CA</v>
          </cell>
          <cell r="B468" t="str">
            <v>360</v>
          </cell>
          <cell r="D468">
            <v>1558953.819536353</v>
          </cell>
          <cell r="F468" t="str">
            <v>360CA</v>
          </cell>
          <cell r="G468" t="str">
            <v>360</v>
          </cell>
          <cell r="I468">
            <v>1558953.819536353</v>
          </cell>
        </row>
        <row r="469">
          <cell r="A469" t="str">
            <v>360ID</v>
          </cell>
          <cell r="B469" t="str">
            <v>360</v>
          </cell>
          <cell r="D469">
            <v>1640648.0135063508</v>
          </cell>
          <cell r="F469" t="str">
            <v>360ID</v>
          </cell>
          <cell r="G469" t="str">
            <v>360</v>
          </cell>
          <cell r="I469">
            <v>1640648.0135063508</v>
          </cell>
        </row>
        <row r="470">
          <cell r="A470" t="str">
            <v>360OR</v>
          </cell>
          <cell r="B470" t="str">
            <v>360</v>
          </cell>
          <cell r="D470">
            <v>14226598.514827628</v>
          </cell>
          <cell r="F470" t="str">
            <v>360OR</v>
          </cell>
          <cell r="G470" t="str">
            <v>360</v>
          </cell>
          <cell r="I470">
            <v>14226598.514827628</v>
          </cell>
        </row>
        <row r="471">
          <cell r="A471" t="str">
            <v>360UT</v>
          </cell>
          <cell r="B471" t="str">
            <v>360</v>
          </cell>
          <cell r="D471">
            <v>37492678.711491771</v>
          </cell>
          <cell r="F471" t="str">
            <v>360UT</v>
          </cell>
          <cell r="G471" t="str">
            <v>360</v>
          </cell>
          <cell r="I471">
            <v>37492678.711491771</v>
          </cell>
        </row>
        <row r="472">
          <cell r="A472" t="str">
            <v>360WA</v>
          </cell>
          <cell r="B472" t="str">
            <v>360</v>
          </cell>
          <cell r="D472">
            <v>1743031.1696468829</v>
          </cell>
          <cell r="F472" t="str">
            <v>360WA</v>
          </cell>
          <cell r="G472" t="str">
            <v>360</v>
          </cell>
          <cell r="I472">
            <v>1743031.1696468829</v>
          </cell>
        </row>
        <row r="473">
          <cell r="A473" t="str">
            <v>360WYP</v>
          </cell>
          <cell r="B473" t="str">
            <v>360</v>
          </cell>
          <cell r="D473">
            <v>2964321.0484358002</v>
          </cell>
          <cell r="F473" t="str">
            <v>360WYP</v>
          </cell>
          <cell r="G473" t="str">
            <v>360</v>
          </cell>
          <cell r="I473">
            <v>2964321.0484358002</v>
          </cell>
        </row>
        <row r="474">
          <cell r="A474" t="str">
            <v>360WYU</v>
          </cell>
          <cell r="B474" t="str">
            <v>360</v>
          </cell>
          <cell r="D474">
            <v>2838797.37923076</v>
          </cell>
          <cell r="F474" t="str">
            <v>360WYU</v>
          </cell>
          <cell r="G474" t="str">
            <v>360</v>
          </cell>
          <cell r="I474">
            <v>2838797.37923076</v>
          </cell>
        </row>
        <row r="475">
          <cell r="A475" t="str">
            <v>361CA</v>
          </cell>
          <cell r="B475" t="str">
            <v>361</v>
          </cell>
          <cell r="D475">
            <v>4370405.933460216</v>
          </cell>
          <cell r="F475" t="str">
            <v>361CA</v>
          </cell>
          <cell r="G475" t="str">
            <v>361</v>
          </cell>
          <cell r="I475">
            <v>4370405.933460216</v>
          </cell>
        </row>
        <row r="476">
          <cell r="A476" t="str">
            <v>361ID</v>
          </cell>
          <cell r="B476" t="str">
            <v>361</v>
          </cell>
          <cell r="D476">
            <v>2487495.0993197775</v>
          </cell>
          <cell r="F476" t="str">
            <v>361ID</v>
          </cell>
          <cell r="G476" t="str">
            <v>361</v>
          </cell>
          <cell r="I476">
            <v>2487495.0993197775</v>
          </cell>
        </row>
        <row r="477">
          <cell r="A477" t="str">
            <v>361OR</v>
          </cell>
          <cell r="B477" t="str">
            <v>361</v>
          </cell>
          <cell r="D477">
            <v>23688010.980511174</v>
          </cell>
          <cell r="F477" t="str">
            <v>361OR</v>
          </cell>
          <cell r="G477" t="str">
            <v>361</v>
          </cell>
          <cell r="I477">
            <v>23688010.980511174</v>
          </cell>
        </row>
        <row r="478">
          <cell r="A478" t="str">
            <v>361UT</v>
          </cell>
          <cell r="B478" t="str">
            <v>361</v>
          </cell>
          <cell r="D478">
            <v>47792824.068109125</v>
          </cell>
          <cell r="F478" t="str">
            <v>361UT</v>
          </cell>
          <cell r="G478" t="str">
            <v>361</v>
          </cell>
          <cell r="I478">
            <v>47792824.068109125</v>
          </cell>
        </row>
        <row r="479">
          <cell r="A479" t="str">
            <v>361WA</v>
          </cell>
          <cell r="B479" t="str">
            <v>361</v>
          </cell>
          <cell r="D479">
            <v>2801911.2185653187</v>
          </cell>
          <cell r="F479" t="str">
            <v>361WA</v>
          </cell>
          <cell r="G479" t="str">
            <v>361</v>
          </cell>
          <cell r="I479">
            <v>2801911.2185653187</v>
          </cell>
        </row>
        <row r="480">
          <cell r="A480" t="str">
            <v>361WYP</v>
          </cell>
          <cell r="B480" t="str">
            <v>361</v>
          </cell>
          <cell r="D480">
            <v>10613765.307327805</v>
          </cell>
          <cell r="F480" t="str">
            <v>361WYP</v>
          </cell>
          <cell r="G480" t="str">
            <v>361</v>
          </cell>
          <cell r="I480">
            <v>10613765.307327805</v>
          </cell>
        </row>
        <row r="481">
          <cell r="A481" t="str">
            <v>361WYU</v>
          </cell>
          <cell r="B481" t="str">
            <v>361</v>
          </cell>
          <cell r="D481">
            <v>1987308.7415384599</v>
          </cell>
          <cell r="F481" t="str">
            <v>361WYU</v>
          </cell>
          <cell r="G481" t="str">
            <v>361</v>
          </cell>
          <cell r="I481">
            <v>1987308.7415384599</v>
          </cell>
        </row>
        <row r="482">
          <cell r="A482" t="str">
            <v>362CA</v>
          </cell>
          <cell r="B482" t="str">
            <v>362</v>
          </cell>
          <cell r="D482">
            <v>24096108.758768409</v>
          </cell>
          <cell r="F482" t="str">
            <v>362CA</v>
          </cell>
          <cell r="G482" t="str">
            <v>362</v>
          </cell>
          <cell r="I482">
            <v>24096108.758768409</v>
          </cell>
        </row>
        <row r="483">
          <cell r="A483" t="str">
            <v>362ID</v>
          </cell>
          <cell r="B483" t="str">
            <v>362</v>
          </cell>
          <cell r="D483">
            <v>32283760.604215324</v>
          </cell>
          <cell r="F483" t="str">
            <v>362ID</v>
          </cell>
          <cell r="G483" t="str">
            <v>362</v>
          </cell>
          <cell r="I483">
            <v>32283760.604215324</v>
          </cell>
        </row>
        <row r="484">
          <cell r="A484" t="str">
            <v>362OR</v>
          </cell>
          <cell r="B484" t="str">
            <v>362</v>
          </cell>
          <cell r="D484">
            <v>228720101.40021902</v>
          </cell>
          <cell r="F484" t="str">
            <v>362OR</v>
          </cell>
          <cell r="G484" t="str">
            <v>362</v>
          </cell>
          <cell r="I484">
            <v>228720101.40021902</v>
          </cell>
        </row>
        <row r="485">
          <cell r="A485" t="str">
            <v>362UT</v>
          </cell>
          <cell r="B485" t="str">
            <v>362</v>
          </cell>
          <cell r="D485">
            <v>460967339.7220633</v>
          </cell>
          <cell r="F485" t="str">
            <v>362UT</v>
          </cell>
          <cell r="G485" t="str">
            <v>362</v>
          </cell>
          <cell r="I485">
            <v>460967339.7220633</v>
          </cell>
        </row>
        <row r="486">
          <cell r="A486" t="str">
            <v>362WA</v>
          </cell>
          <cell r="B486" t="str">
            <v>362</v>
          </cell>
          <cell r="D486">
            <v>51602601.952800237</v>
          </cell>
          <cell r="F486" t="str">
            <v>362WA</v>
          </cell>
          <cell r="G486" t="str">
            <v>362</v>
          </cell>
          <cell r="I486">
            <v>51602601.952800237</v>
          </cell>
        </row>
        <row r="487">
          <cell r="A487" t="str">
            <v>362WYP</v>
          </cell>
          <cell r="B487" t="str">
            <v>362</v>
          </cell>
          <cell r="D487">
            <v>118137392.41472851</v>
          </cell>
          <cell r="F487" t="str">
            <v>362WYP</v>
          </cell>
          <cell r="G487" t="str">
            <v>362</v>
          </cell>
          <cell r="I487">
            <v>118137392.41472851</v>
          </cell>
        </row>
        <row r="488">
          <cell r="A488" t="str">
            <v>362WYU</v>
          </cell>
          <cell r="B488" t="str">
            <v>362</v>
          </cell>
          <cell r="D488">
            <v>10267705.254615299</v>
          </cell>
          <cell r="F488" t="str">
            <v>362WYU</v>
          </cell>
          <cell r="G488" t="str">
            <v>362</v>
          </cell>
          <cell r="I488">
            <v>10267705.254615299</v>
          </cell>
        </row>
        <row r="489">
          <cell r="A489" t="str">
            <v>363UT</v>
          </cell>
          <cell r="B489" t="str">
            <v>363</v>
          </cell>
          <cell r="D489">
            <v>0</v>
          </cell>
          <cell r="F489" t="str">
            <v>363UT</v>
          </cell>
          <cell r="G489" t="str">
            <v>363</v>
          </cell>
          <cell r="I489">
            <v>0</v>
          </cell>
        </row>
        <row r="490">
          <cell r="A490" t="str">
            <v>364CA</v>
          </cell>
          <cell r="B490" t="str">
            <v>364</v>
          </cell>
          <cell r="D490">
            <v>59019978.675096713</v>
          </cell>
          <cell r="F490" t="str">
            <v>364CA</v>
          </cell>
          <cell r="G490" t="str">
            <v>364</v>
          </cell>
          <cell r="I490">
            <v>59019978.675096713</v>
          </cell>
        </row>
        <row r="491">
          <cell r="A491" t="str">
            <v>364ID</v>
          </cell>
          <cell r="B491" t="str">
            <v>364</v>
          </cell>
          <cell r="D491">
            <v>75966006.622193038</v>
          </cell>
          <cell r="F491" t="str">
            <v>364ID</v>
          </cell>
          <cell r="G491" t="str">
            <v>364</v>
          </cell>
          <cell r="I491">
            <v>75966006.622193038</v>
          </cell>
        </row>
        <row r="492">
          <cell r="A492" t="str">
            <v>364OR</v>
          </cell>
          <cell r="B492" t="str">
            <v>364</v>
          </cell>
          <cell r="D492">
            <v>349746153.53053248</v>
          </cell>
          <cell r="F492" t="str">
            <v>364OR</v>
          </cell>
          <cell r="G492" t="str">
            <v>364</v>
          </cell>
          <cell r="I492">
            <v>349746153.53053248</v>
          </cell>
        </row>
        <row r="493">
          <cell r="A493" t="str">
            <v>364UT</v>
          </cell>
          <cell r="B493" t="str">
            <v>364</v>
          </cell>
          <cell r="D493">
            <v>347528243.70670736</v>
          </cell>
          <cell r="F493" t="str">
            <v>364UT</v>
          </cell>
          <cell r="G493" t="str">
            <v>364</v>
          </cell>
          <cell r="I493">
            <v>347528243.70670736</v>
          </cell>
        </row>
        <row r="494">
          <cell r="A494" t="str">
            <v>364WA</v>
          </cell>
          <cell r="B494" t="str">
            <v>364</v>
          </cell>
          <cell r="D494">
            <v>97194719.559640408</v>
          </cell>
          <cell r="F494" t="str">
            <v>364WA</v>
          </cell>
          <cell r="G494" t="str">
            <v>364</v>
          </cell>
          <cell r="I494">
            <v>97194719.559640408</v>
          </cell>
        </row>
        <row r="495">
          <cell r="A495" t="str">
            <v>364WYP</v>
          </cell>
          <cell r="B495" t="str">
            <v>364</v>
          </cell>
          <cell r="D495">
            <v>111360991.29090017</v>
          </cell>
          <cell r="F495" t="str">
            <v>364WYP</v>
          </cell>
          <cell r="G495" t="str">
            <v>364</v>
          </cell>
          <cell r="I495">
            <v>111360991.29090017</v>
          </cell>
        </row>
        <row r="496">
          <cell r="A496" t="str">
            <v>364WYU</v>
          </cell>
          <cell r="B496" t="str">
            <v>364</v>
          </cell>
          <cell r="D496">
            <v>22089968.673076902</v>
          </cell>
          <cell r="F496" t="str">
            <v>364WYU</v>
          </cell>
          <cell r="G496" t="str">
            <v>364</v>
          </cell>
          <cell r="I496">
            <v>22089968.673076902</v>
          </cell>
        </row>
        <row r="497">
          <cell r="A497" t="str">
            <v>365CA</v>
          </cell>
          <cell r="B497" t="str">
            <v>365</v>
          </cell>
          <cell r="D497">
            <v>34319225.238189608</v>
          </cell>
          <cell r="F497" t="str">
            <v>365CA</v>
          </cell>
          <cell r="G497" t="str">
            <v>365</v>
          </cell>
          <cell r="I497">
            <v>34319225.238189608</v>
          </cell>
        </row>
        <row r="498">
          <cell r="A498" t="str">
            <v>365ID</v>
          </cell>
          <cell r="B498" t="str">
            <v>365</v>
          </cell>
          <cell r="D498">
            <v>37406177.196443036</v>
          </cell>
          <cell r="F498" t="str">
            <v>365ID</v>
          </cell>
          <cell r="G498" t="str">
            <v>365</v>
          </cell>
          <cell r="I498">
            <v>37406177.196443036</v>
          </cell>
        </row>
        <row r="499">
          <cell r="A499" t="str">
            <v>365OR</v>
          </cell>
          <cell r="B499" t="str">
            <v>365</v>
          </cell>
          <cell r="D499">
            <v>248212647.82669887</v>
          </cell>
          <cell r="F499" t="str">
            <v>365OR</v>
          </cell>
          <cell r="G499" t="str">
            <v>365</v>
          </cell>
          <cell r="I499">
            <v>248212647.82669887</v>
          </cell>
        </row>
        <row r="500">
          <cell r="A500" t="str">
            <v>365UT</v>
          </cell>
          <cell r="B500" t="str">
            <v>365</v>
          </cell>
          <cell r="D500">
            <v>227300937.27825716</v>
          </cell>
          <cell r="F500" t="str">
            <v>365UT</v>
          </cell>
          <cell r="G500" t="str">
            <v>365</v>
          </cell>
          <cell r="I500">
            <v>227300937.27825716</v>
          </cell>
        </row>
        <row r="501">
          <cell r="A501" t="str">
            <v>365WA</v>
          </cell>
          <cell r="B501" t="str">
            <v>365</v>
          </cell>
          <cell r="D501">
            <v>61653761.087695703</v>
          </cell>
          <cell r="F501" t="str">
            <v>365WA</v>
          </cell>
          <cell r="G501" t="str">
            <v>365</v>
          </cell>
          <cell r="I501">
            <v>61653761.087695703</v>
          </cell>
        </row>
        <row r="502">
          <cell r="A502" t="str">
            <v>365WYP</v>
          </cell>
          <cell r="B502" t="str">
            <v>365</v>
          </cell>
          <cell r="D502">
            <v>90095510.287665218</v>
          </cell>
          <cell r="F502" t="str">
            <v>365WYP</v>
          </cell>
          <cell r="G502" t="str">
            <v>365</v>
          </cell>
          <cell r="I502">
            <v>90095510.287665218</v>
          </cell>
        </row>
        <row r="503">
          <cell r="A503" t="str">
            <v>365WYU</v>
          </cell>
          <cell r="B503" t="str">
            <v>365</v>
          </cell>
          <cell r="D503">
            <v>12169513.683846099</v>
          </cell>
          <cell r="F503" t="str">
            <v>365WYU</v>
          </cell>
          <cell r="G503" t="str">
            <v>365</v>
          </cell>
          <cell r="I503">
            <v>12169513.683846099</v>
          </cell>
        </row>
        <row r="504">
          <cell r="A504" t="str">
            <v>366CA</v>
          </cell>
          <cell r="B504" t="str">
            <v>366</v>
          </cell>
          <cell r="D504">
            <v>16745483.054372281</v>
          </cell>
          <cell r="F504" t="str">
            <v>366CA</v>
          </cell>
          <cell r="G504" t="str">
            <v>366</v>
          </cell>
          <cell r="I504">
            <v>16745483.054372281</v>
          </cell>
        </row>
        <row r="505">
          <cell r="A505" t="str">
            <v>366ID</v>
          </cell>
          <cell r="B505" t="str">
            <v>366</v>
          </cell>
          <cell r="D505">
            <v>9421642.8652696759</v>
          </cell>
          <cell r="F505" t="str">
            <v>366ID</v>
          </cell>
          <cell r="G505" t="str">
            <v>366</v>
          </cell>
          <cell r="I505">
            <v>9421642.8652696759</v>
          </cell>
        </row>
        <row r="506">
          <cell r="A506" t="str">
            <v>366OR</v>
          </cell>
          <cell r="B506" t="str">
            <v>366</v>
          </cell>
          <cell r="D506">
            <v>90615640.320863441</v>
          </cell>
          <cell r="F506" t="str">
            <v>366OR</v>
          </cell>
          <cell r="G506" t="str">
            <v>366</v>
          </cell>
          <cell r="I506">
            <v>90615640.320863441</v>
          </cell>
        </row>
        <row r="507">
          <cell r="A507" t="str">
            <v>366UT</v>
          </cell>
          <cell r="B507" t="str">
            <v>366</v>
          </cell>
          <cell r="D507">
            <v>180027445.5603523</v>
          </cell>
          <cell r="F507" t="str">
            <v>366UT</v>
          </cell>
          <cell r="G507" t="str">
            <v>366</v>
          </cell>
          <cell r="I507">
            <v>180027445.5603523</v>
          </cell>
        </row>
        <row r="508">
          <cell r="A508" t="str">
            <v>366WA</v>
          </cell>
          <cell r="B508" t="str">
            <v>366</v>
          </cell>
          <cell r="D508">
            <v>17690727.414604403</v>
          </cell>
          <cell r="F508" t="str">
            <v>366WA</v>
          </cell>
          <cell r="G508" t="str">
            <v>366</v>
          </cell>
          <cell r="I508">
            <v>17690727.414604403</v>
          </cell>
        </row>
        <row r="509">
          <cell r="A509" t="str">
            <v>366WYP</v>
          </cell>
          <cell r="B509" t="str">
            <v>366</v>
          </cell>
          <cell r="D509">
            <v>18086460.25541307</v>
          </cell>
          <cell r="F509" t="str">
            <v>366WYP</v>
          </cell>
          <cell r="G509" t="str">
            <v>366</v>
          </cell>
          <cell r="I509">
            <v>18086460.25541307</v>
          </cell>
        </row>
        <row r="510">
          <cell r="A510" t="str">
            <v>366WYU</v>
          </cell>
          <cell r="B510" t="str">
            <v>366</v>
          </cell>
          <cell r="D510">
            <v>4028605.9623076902</v>
          </cell>
          <cell r="F510" t="str">
            <v>366WYU</v>
          </cell>
          <cell r="G510" t="str">
            <v>366</v>
          </cell>
          <cell r="I510">
            <v>4028605.9623076902</v>
          </cell>
        </row>
        <row r="511">
          <cell r="A511" t="str">
            <v>367CA</v>
          </cell>
          <cell r="B511" t="str">
            <v>367</v>
          </cell>
          <cell r="D511">
            <v>18912086.871312868</v>
          </cell>
          <cell r="F511" t="str">
            <v>367CA</v>
          </cell>
          <cell r="G511" t="str">
            <v>367</v>
          </cell>
          <cell r="I511">
            <v>18912086.871312868</v>
          </cell>
        </row>
        <row r="512">
          <cell r="A512" t="str">
            <v>367ID</v>
          </cell>
          <cell r="B512" t="str">
            <v>367</v>
          </cell>
          <cell r="D512">
            <v>27763337.711376473</v>
          </cell>
          <cell r="F512" t="str">
            <v>367ID</v>
          </cell>
          <cell r="G512" t="str">
            <v>367</v>
          </cell>
          <cell r="I512">
            <v>27763337.711376473</v>
          </cell>
        </row>
        <row r="513">
          <cell r="A513" t="str">
            <v>367OR</v>
          </cell>
          <cell r="B513" t="str">
            <v>367</v>
          </cell>
          <cell r="D513">
            <v>171369690.31717721</v>
          </cell>
          <cell r="F513" t="str">
            <v>367OR</v>
          </cell>
          <cell r="G513" t="str">
            <v>367</v>
          </cell>
          <cell r="I513">
            <v>171369690.31717721</v>
          </cell>
        </row>
        <row r="514">
          <cell r="A514" t="str">
            <v>367UT</v>
          </cell>
          <cell r="B514" t="str">
            <v>367</v>
          </cell>
          <cell r="D514">
            <v>492447044.19682282</v>
          </cell>
          <cell r="F514" t="str">
            <v>367UT</v>
          </cell>
          <cell r="G514" t="str">
            <v>367</v>
          </cell>
          <cell r="I514">
            <v>492447044.19682282</v>
          </cell>
        </row>
        <row r="515">
          <cell r="A515" t="str">
            <v>367WA</v>
          </cell>
          <cell r="B515" t="str">
            <v>367</v>
          </cell>
          <cell r="D515">
            <v>25825373.551931538</v>
          </cell>
          <cell r="F515" t="str">
            <v>367WA</v>
          </cell>
          <cell r="G515" t="str">
            <v>367</v>
          </cell>
          <cell r="I515">
            <v>25825373.551931538</v>
          </cell>
        </row>
        <row r="516">
          <cell r="A516" t="str">
            <v>367WYP</v>
          </cell>
          <cell r="B516" t="str">
            <v>367</v>
          </cell>
          <cell r="D516">
            <v>39659962.260487869</v>
          </cell>
          <cell r="F516" t="str">
            <v>367WYP</v>
          </cell>
          <cell r="G516" t="str">
            <v>367</v>
          </cell>
          <cell r="I516">
            <v>39659962.260487869</v>
          </cell>
        </row>
        <row r="517">
          <cell r="A517" t="str">
            <v>367WYU</v>
          </cell>
          <cell r="B517" t="str">
            <v>367</v>
          </cell>
          <cell r="D517">
            <v>16823757.273076899</v>
          </cell>
          <cell r="F517" t="str">
            <v>367WYU</v>
          </cell>
          <cell r="G517" t="str">
            <v>367</v>
          </cell>
          <cell r="I517">
            <v>16823757.273076899</v>
          </cell>
        </row>
        <row r="518">
          <cell r="A518" t="str">
            <v>368CA</v>
          </cell>
          <cell r="B518" t="str">
            <v>368</v>
          </cell>
          <cell r="D518">
            <v>51119782.083910584</v>
          </cell>
          <cell r="F518" t="str">
            <v>368CA</v>
          </cell>
          <cell r="G518" t="str">
            <v>368</v>
          </cell>
          <cell r="I518">
            <v>51119782.083910584</v>
          </cell>
        </row>
        <row r="519">
          <cell r="A519" t="str">
            <v>368ID</v>
          </cell>
          <cell r="B519" t="str">
            <v>368</v>
          </cell>
          <cell r="D519">
            <v>75579676.112609521</v>
          </cell>
          <cell r="F519" t="str">
            <v>368ID</v>
          </cell>
          <cell r="G519" t="str">
            <v>368</v>
          </cell>
          <cell r="I519">
            <v>75579676.112609521</v>
          </cell>
        </row>
        <row r="520">
          <cell r="A520" t="str">
            <v>368OR</v>
          </cell>
          <cell r="B520" t="str">
            <v>368</v>
          </cell>
          <cell r="D520">
            <v>416374543.86415642</v>
          </cell>
          <cell r="F520" t="str">
            <v>368OR</v>
          </cell>
          <cell r="G520" t="str">
            <v>368</v>
          </cell>
          <cell r="I520">
            <v>416374543.86415642</v>
          </cell>
        </row>
        <row r="521">
          <cell r="A521" t="str">
            <v>368UT</v>
          </cell>
          <cell r="B521" t="str">
            <v>368</v>
          </cell>
          <cell r="D521">
            <v>461359804.94726652</v>
          </cell>
          <cell r="F521" t="str">
            <v>368UT</v>
          </cell>
          <cell r="G521" t="str">
            <v>368</v>
          </cell>
          <cell r="I521">
            <v>461359804.94726652</v>
          </cell>
        </row>
        <row r="522">
          <cell r="A522" t="str">
            <v>368WA</v>
          </cell>
          <cell r="B522" t="str">
            <v>368</v>
          </cell>
          <cell r="D522">
            <v>104429211.23779628</v>
          </cell>
          <cell r="F522" t="str">
            <v>368WA</v>
          </cell>
          <cell r="G522" t="str">
            <v>368</v>
          </cell>
          <cell r="I522">
            <v>104429211.23779628</v>
          </cell>
        </row>
        <row r="523">
          <cell r="A523" t="str">
            <v>368WYP</v>
          </cell>
          <cell r="B523" t="str">
            <v>368</v>
          </cell>
          <cell r="D523">
            <v>95219868.458175912</v>
          </cell>
          <cell r="F523" t="str">
            <v>368WYP</v>
          </cell>
          <cell r="G523" t="str">
            <v>368</v>
          </cell>
          <cell r="I523">
            <v>95219868.458175912</v>
          </cell>
        </row>
        <row r="524">
          <cell r="A524" t="str">
            <v>368WYU</v>
          </cell>
          <cell r="B524" t="str">
            <v>368</v>
          </cell>
          <cell r="D524">
            <v>13455937.693846099</v>
          </cell>
          <cell r="F524" t="str">
            <v>368WYU</v>
          </cell>
          <cell r="G524" t="str">
            <v>368</v>
          </cell>
          <cell r="I524">
            <v>13455937.693846099</v>
          </cell>
        </row>
        <row r="525">
          <cell r="A525" t="str">
            <v>369CA</v>
          </cell>
          <cell r="B525" t="str">
            <v>369</v>
          </cell>
          <cell r="D525">
            <v>24838719.677021515</v>
          </cell>
          <cell r="F525" t="str">
            <v>369CA</v>
          </cell>
          <cell r="G525" t="str">
            <v>369</v>
          </cell>
          <cell r="I525">
            <v>24838719.677021515</v>
          </cell>
        </row>
        <row r="526">
          <cell r="A526" t="str">
            <v>369ID</v>
          </cell>
          <cell r="B526" t="str">
            <v>369</v>
          </cell>
          <cell r="D526">
            <v>34047389.627105139</v>
          </cell>
          <cell r="F526" t="str">
            <v>369ID</v>
          </cell>
          <cell r="G526" t="str">
            <v>369</v>
          </cell>
          <cell r="I526">
            <v>34047389.627105139</v>
          </cell>
        </row>
        <row r="527">
          <cell r="A527" t="str">
            <v>369OR</v>
          </cell>
          <cell r="B527" t="str">
            <v>369</v>
          </cell>
          <cell r="D527">
            <v>241077006.8446402</v>
          </cell>
          <cell r="F527" t="str">
            <v>369OR</v>
          </cell>
          <cell r="G527" t="str">
            <v>369</v>
          </cell>
          <cell r="I527">
            <v>241077006.8446402</v>
          </cell>
        </row>
        <row r="528">
          <cell r="A528" t="str">
            <v>369UT</v>
          </cell>
          <cell r="B528" t="str">
            <v>369</v>
          </cell>
          <cell r="D528">
            <v>247394867.67844629</v>
          </cell>
          <cell r="F528" t="str">
            <v>369UT</v>
          </cell>
          <cell r="G528" t="str">
            <v>369</v>
          </cell>
          <cell r="I528">
            <v>247394867.67844629</v>
          </cell>
        </row>
        <row r="529">
          <cell r="A529" t="str">
            <v>369WA</v>
          </cell>
          <cell r="B529" t="str">
            <v>369</v>
          </cell>
          <cell r="D529">
            <v>55430045.768638365</v>
          </cell>
          <cell r="F529" t="str">
            <v>369WA</v>
          </cell>
          <cell r="G529" t="str">
            <v>369</v>
          </cell>
          <cell r="I529">
            <v>55430045.768638365</v>
          </cell>
        </row>
        <row r="530">
          <cell r="A530" t="str">
            <v>369WYP</v>
          </cell>
          <cell r="B530" t="str">
            <v>369</v>
          </cell>
          <cell r="D530">
            <v>45648008.259754933</v>
          </cell>
          <cell r="F530" t="str">
            <v>369WYP</v>
          </cell>
          <cell r="G530" t="str">
            <v>369</v>
          </cell>
          <cell r="I530">
            <v>45648008.259754933</v>
          </cell>
        </row>
        <row r="531">
          <cell r="A531" t="str">
            <v>369WYU</v>
          </cell>
          <cell r="B531" t="str">
            <v>369</v>
          </cell>
          <cell r="D531">
            <v>10828265.35</v>
          </cell>
          <cell r="F531" t="str">
            <v>369WYU</v>
          </cell>
          <cell r="G531" t="str">
            <v>369</v>
          </cell>
          <cell r="I531">
            <v>10828265.35</v>
          </cell>
        </row>
        <row r="532">
          <cell r="A532" t="str">
            <v>370CA</v>
          </cell>
          <cell r="B532" t="str">
            <v>370</v>
          </cell>
          <cell r="D532">
            <v>4346929.3188201403</v>
          </cell>
          <cell r="F532" t="str">
            <v>370CA</v>
          </cell>
          <cell r="G532" t="str">
            <v>370</v>
          </cell>
          <cell r="I532">
            <v>4346929.3188201403</v>
          </cell>
        </row>
        <row r="533">
          <cell r="A533" t="str">
            <v>370ID</v>
          </cell>
          <cell r="B533" t="str">
            <v>370</v>
          </cell>
          <cell r="D533">
            <v>14167580.484393451</v>
          </cell>
          <cell r="F533" t="str">
            <v>370ID</v>
          </cell>
          <cell r="G533" t="str">
            <v>370</v>
          </cell>
          <cell r="I533">
            <v>14167580.484393451</v>
          </cell>
        </row>
        <row r="534">
          <cell r="A534" t="str">
            <v>370OR</v>
          </cell>
          <cell r="B534" t="str">
            <v>370</v>
          </cell>
          <cell r="D534">
            <v>62090541.130480438</v>
          </cell>
          <cell r="F534" t="str">
            <v>370OR</v>
          </cell>
          <cell r="G534" t="str">
            <v>370</v>
          </cell>
          <cell r="I534">
            <v>62090541.130480438</v>
          </cell>
        </row>
        <row r="535">
          <cell r="A535" t="str">
            <v>370UT</v>
          </cell>
          <cell r="B535" t="str">
            <v>370</v>
          </cell>
          <cell r="D535">
            <v>77249232.033496663</v>
          </cell>
          <cell r="F535" t="str">
            <v>370UT</v>
          </cell>
          <cell r="G535" t="str">
            <v>370</v>
          </cell>
          <cell r="I535">
            <v>77249232.033496663</v>
          </cell>
        </row>
        <row r="536">
          <cell r="A536" t="str">
            <v>370WA</v>
          </cell>
          <cell r="B536" t="str">
            <v>370</v>
          </cell>
          <cell r="D536">
            <v>12129940.744560357</v>
          </cell>
          <cell r="F536" t="str">
            <v>370WA</v>
          </cell>
          <cell r="G536" t="str">
            <v>370</v>
          </cell>
          <cell r="I536">
            <v>12129940.744560357</v>
          </cell>
        </row>
        <row r="537">
          <cell r="A537" t="str">
            <v>370WYP</v>
          </cell>
          <cell r="B537" t="str">
            <v>370</v>
          </cell>
          <cell r="D537">
            <v>13145657.749573275</v>
          </cell>
          <cell r="F537" t="str">
            <v>370WYP</v>
          </cell>
          <cell r="G537" t="str">
            <v>370</v>
          </cell>
          <cell r="I537">
            <v>13145657.749573275</v>
          </cell>
        </row>
        <row r="538">
          <cell r="A538" t="str">
            <v>370WYU</v>
          </cell>
          <cell r="B538" t="str">
            <v>370</v>
          </cell>
          <cell r="D538">
            <v>2165959.2569230702</v>
          </cell>
          <cell r="F538" t="str">
            <v>370WYU</v>
          </cell>
          <cell r="G538" t="str">
            <v>370</v>
          </cell>
          <cell r="I538">
            <v>2165959.2569230702</v>
          </cell>
        </row>
        <row r="539">
          <cell r="A539" t="str">
            <v>371CA</v>
          </cell>
          <cell r="B539" t="str">
            <v>371</v>
          </cell>
          <cell r="D539">
            <v>288055.87827915582</v>
          </cell>
          <cell r="F539" t="str">
            <v>371CA</v>
          </cell>
          <cell r="G539" t="str">
            <v>371</v>
          </cell>
          <cell r="I539">
            <v>288055.87827915582</v>
          </cell>
        </row>
        <row r="540">
          <cell r="A540" t="str">
            <v>371ID</v>
          </cell>
          <cell r="B540" t="str">
            <v>371</v>
          </cell>
          <cell r="D540">
            <v>200121.5638309104</v>
          </cell>
          <cell r="F540" t="str">
            <v>371ID</v>
          </cell>
          <cell r="G540" t="str">
            <v>371</v>
          </cell>
          <cell r="I540">
            <v>200121.5638309104</v>
          </cell>
        </row>
        <row r="541">
          <cell r="A541" t="str">
            <v>371OR</v>
          </cell>
          <cell r="B541" t="str">
            <v>371</v>
          </cell>
          <cell r="D541">
            <v>2645441.0356743094</v>
          </cell>
          <cell r="F541" t="str">
            <v>371OR</v>
          </cell>
          <cell r="G541" t="str">
            <v>371</v>
          </cell>
          <cell r="I541">
            <v>2645441.0356743094</v>
          </cell>
        </row>
        <row r="542">
          <cell r="A542" t="str">
            <v>371UT</v>
          </cell>
          <cell r="B542" t="str">
            <v>371</v>
          </cell>
          <cell r="D542">
            <v>4572361.285618715</v>
          </cell>
          <cell r="F542" t="str">
            <v>371UT</v>
          </cell>
          <cell r="G542" t="str">
            <v>371</v>
          </cell>
          <cell r="I542">
            <v>4572361.285618715</v>
          </cell>
        </row>
        <row r="543">
          <cell r="A543" t="str">
            <v>371WA</v>
          </cell>
          <cell r="B543" t="str">
            <v>371</v>
          </cell>
          <cell r="D543">
            <v>549552.09790379391</v>
          </cell>
          <cell r="F543" t="str">
            <v>371WA</v>
          </cell>
          <cell r="G543" t="str">
            <v>371</v>
          </cell>
          <cell r="I543">
            <v>549552.09790379391</v>
          </cell>
        </row>
        <row r="544">
          <cell r="A544" t="str">
            <v>371WYP</v>
          </cell>
          <cell r="B544" t="str">
            <v>371</v>
          </cell>
          <cell r="D544">
            <v>849051.74840953713</v>
          </cell>
          <cell r="F544" t="str">
            <v>371WYP</v>
          </cell>
          <cell r="G544" t="str">
            <v>371</v>
          </cell>
          <cell r="I544">
            <v>849051.74840953713</v>
          </cell>
        </row>
        <row r="545">
          <cell r="A545" t="str">
            <v>371WYU</v>
          </cell>
          <cell r="B545" t="str">
            <v>371</v>
          </cell>
          <cell r="D545">
            <v>151527.82999999999</v>
          </cell>
          <cell r="F545" t="str">
            <v>371WYU</v>
          </cell>
          <cell r="G545" t="str">
            <v>371</v>
          </cell>
          <cell r="I545">
            <v>151527.82999999999</v>
          </cell>
        </row>
        <row r="546">
          <cell r="A546" t="str">
            <v>373CA</v>
          </cell>
          <cell r="B546" t="str">
            <v>373</v>
          </cell>
          <cell r="D546">
            <v>814489.58416397253</v>
          </cell>
          <cell r="F546" t="str">
            <v>373CA</v>
          </cell>
          <cell r="G546" t="str">
            <v>373</v>
          </cell>
          <cell r="I546">
            <v>814489.58416397253</v>
          </cell>
        </row>
        <row r="547">
          <cell r="A547" t="str">
            <v>373ID</v>
          </cell>
          <cell r="B547" t="str">
            <v>373</v>
          </cell>
          <cell r="D547">
            <v>847681.61918142787</v>
          </cell>
          <cell r="F547" t="str">
            <v>373ID</v>
          </cell>
          <cell r="G547" t="str">
            <v>373</v>
          </cell>
          <cell r="I547">
            <v>847681.61918142787</v>
          </cell>
        </row>
        <row r="548">
          <cell r="A548" t="str">
            <v>373OR</v>
          </cell>
          <cell r="B548" t="str">
            <v>373</v>
          </cell>
          <cell r="D548">
            <v>23272679.397021733</v>
          </cell>
          <cell r="F548" t="str">
            <v>373OR</v>
          </cell>
          <cell r="G548" t="str">
            <v>373</v>
          </cell>
          <cell r="I548">
            <v>23272679.397021733</v>
          </cell>
        </row>
        <row r="549">
          <cell r="A549" t="str">
            <v>373UT</v>
          </cell>
          <cell r="B549" t="str">
            <v>373</v>
          </cell>
          <cell r="D549">
            <v>24417796.74786067</v>
          </cell>
          <cell r="F549" t="str">
            <v>373UT</v>
          </cell>
          <cell r="G549" t="str">
            <v>373</v>
          </cell>
          <cell r="I549">
            <v>24417796.74786067</v>
          </cell>
        </row>
        <row r="550">
          <cell r="A550" t="str">
            <v>373WA</v>
          </cell>
          <cell r="B550" t="str">
            <v>373</v>
          </cell>
          <cell r="D550">
            <v>4325403.6830132268</v>
          </cell>
          <cell r="F550" t="str">
            <v>373WA</v>
          </cell>
          <cell r="G550" t="str">
            <v>373</v>
          </cell>
          <cell r="I550">
            <v>4325403.6830132268</v>
          </cell>
        </row>
        <row r="551">
          <cell r="A551" t="str">
            <v>373WYP</v>
          </cell>
          <cell r="B551" t="str">
            <v>373</v>
          </cell>
          <cell r="D551">
            <v>8253405.1804798516</v>
          </cell>
          <cell r="F551" t="str">
            <v>373WYP</v>
          </cell>
          <cell r="G551" t="str">
            <v>373</v>
          </cell>
          <cell r="I551">
            <v>8253405.1804798516</v>
          </cell>
        </row>
        <row r="552">
          <cell r="A552" t="str">
            <v>373WYU</v>
          </cell>
          <cell r="B552" t="str">
            <v>373</v>
          </cell>
          <cell r="D552">
            <v>2235873.89846153</v>
          </cell>
          <cell r="F552" t="str">
            <v>373WYU</v>
          </cell>
          <cell r="G552" t="str">
            <v>373</v>
          </cell>
          <cell r="I552">
            <v>2235873.89846153</v>
          </cell>
        </row>
        <row r="553">
          <cell r="A553" t="str">
            <v>389CA</v>
          </cell>
          <cell r="B553" t="str">
            <v>389</v>
          </cell>
          <cell r="D553">
            <v>635804.36</v>
          </cell>
          <cell r="F553" t="str">
            <v>389CA</v>
          </cell>
          <cell r="G553" t="str">
            <v>389</v>
          </cell>
          <cell r="I553">
            <v>635804.36</v>
          </cell>
        </row>
        <row r="554">
          <cell r="A554" t="str">
            <v>389CN</v>
          </cell>
          <cell r="B554" t="str">
            <v>389</v>
          </cell>
          <cell r="D554">
            <v>1128505.79</v>
          </cell>
          <cell r="F554" t="str">
            <v>389CN</v>
          </cell>
          <cell r="G554" t="str">
            <v>389</v>
          </cell>
          <cell r="I554">
            <v>1128505.79</v>
          </cell>
        </row>
        <row r="555">
          <cell r="A555" t="str">
            <v>389DGU</v>
          </cell>
          <cell r="B555" t="str">
            <v>389</v>
          </cell>
          <cell r="D555">
            <v>332.32</v>
          </cell>
          <cell r="F555" t="str">
            <v>389DGU</v>
          </cell>
          <cell r="G555" t="str">
            <v>389</v>
          </cell>
          <cell r="I555">
            <v>332.32</v>
          </cell>
        </row>
        <row r="556">
          <cell r="A556" t="str">
            <v>389ID</v>
          </cell>
          <cell r="B556" t="str">
            <v>389</v>
          </cell>
          <cell r="D556">
            <v>197638.82</v>
          </cell>
          <cell r="F556" t="str">
            <v>389ID</v>
          </cell>
          <cell r="G556" t="str">
            <v>389</v>
          </cell>
          <cell r="I556">
            <v>197638.82</v>
          </cell>
        </row>
        <row r="557">
          <cell r="A557" t="str">
            <v>389OR</v>
          </cell>
          <cell r="B557" t="str">
            <v>389</v>
          </cell>
          <cell r="D557">
            <v>4604092.7007692298</v>
          </cell>
          <cell r="F557" t="str">
            <v>389OR</v>
          </cell>
          <cell r="G557" t="str">
            <v>389</v>
          </cell>
          <cell r="I557">
            <v>4604092.7007692298</v>
          </cell>
        </row>
        <row r="558">
          <cell r="A558" t="str">
            <v>389SG</v>
          </cell>
          <cell r="B558" t="str">
            <v>389</v>
          </cell>
          <cell r="D558">
            <v>1227.55</v>
          </cell>
          <cell r="F558" t="str">
            <v>389SG</v>
          </cell>
          <cell r="G558" t="str">
            <v>389</v>
          </cell>
          <cell r="I558">
            <v>1227.55</v>
          </cell>
        </row>
        <row r="559">
          <cell r="A559" t="str">
            <v>389SO</v>
          </cell>
          <cell r="B559" t="str">
            <v>389</v>
          </cell>
          <cell r="D559">
            <v>5596700.2199999997</v>
          </cell>
          <cell r="F559" t="str">
            <v>389SO</v>
          </cell>
          <cell r="G559" t="str">
            <v>389</v>
          </cell>
          <cell r="I559">
            <v>5596700.2199999997</v>
          </cell>
        </row>
        <row r="560">
          <cell r="A560" t="str">
            <v>389UT</v>
          </cell>
          <cell r="B560" t="str">
            <v>389</v>
          </cell>
          <cell r="D560">
            <v>4068287.04</v>
          </cell>
          <cell r="F560" t="str">
            <v>389UT</v>
          </cell>
          <cell r="G560" t="str">
            <v>389</v>
          </cell>
          <cell r="I560">
            <v>4068287.04</v>
          </cell>
        </row>
        <row r="561">
          <cell r="A561" t="str">
            <v>389WA</v>
          </cell>
          <cell r="B561" t="str">
            <v>389</v>
          </cell>
          <cell r="D561">
            <v>1098826.3500000001</v>
          </cell>
          <cell r="F561" t="str">
            <v>389WA</v>
          </cell>
          <cell r="G561" t="str">
            <v>389</v>
          </cell>
          <cell r="I561">
            <v>1098826.3500000001</v>
          </cell>
        </row>
        <row r="562">
          <cell r="A562" t="str">
            <v>389WYP</v>
          </cell>
          <cell r="B562" t="str">
            <v>389</v>
          </cell>
          <cell r="D562">
            <v>1469218.25</v>
          </cell>
          <cell r="F562" t="str">
            <v>389WYP</v>
          </cell>
          <cell r="G562" t="str">
            <v>389</v>
          </cell>
          <cell r="I562">
            <v>1469218.25</v>
          </cell>
        </row>
        <row r="563">
          <cell r="A563" t="str">
            <v>389WYU</v>
          </cell>
          <cell r="B563" t="str">
            <v>389</v>
          </cell>
          <cell r="D563">
            <v>677197.61</v>
          </cell>
          <cell r="F563" t="str">
            <v>389WYU</v>
          </cell>
          <cell r="G563" t="str">
            <v>389</v>
          </cell>
          <cell r="I563">
            <v>677197.61</v>
          </cell>
        </row>
        <row r="564">
          <cell r="A564" t="str">
            <v>390CA</v>
          </cell>
          <cell r="B564" t="str">
            <v>390</v>
          </cell>
          <cell r="D564">
            <v>2417910.7130769198</v>
          </cell>
          <cell r="F564" t="str">
            <v>390CA</v>
          </cell>
          <cell r="G564" t="str">
            <v>390</v>
          </cell>
          <cell r="I564">
            <v>2417910.7130769198</v>
          </cell>
        </row>
        <row r="565">
          <cell r="A565" t="str">
            <v>390CN</v>
          </cell>
          <cell r="B565" t="str">
            <v>390</v>
          </cell>
          <cell r="D565">
            <v>11819260.8946153</v>
          </cell>
          <cell r="F565" t="str">
            <v>390CN</v>
          </cell>
          <cell r="G565" t="str">
            <v>390</v>
          </cell>
          <cell r="I565">
            <v>11819260.8946153</v>
          </cell>
        </row>
        <row r="566">
          <cell r="A566" t="str">
            <v>390DGP</v>
          </cell>
          <cell r="B566" t="str">
            <v>390</v>
          </cell>
          <cell r="D566">
            <v>350179.75615384598</v>
          </cell>
          <cell r="F566" t="str">
            <v>390DGP</v>
          </cell>
          <cell r="G566" t="str">
            <v>390</v>
          </cell>
          <cell r="I566">
            <v>350179.75615384598</v>
          </cell>
        </row>
        <row r="567">
          <cell r="A567" t="str">
            <v>390DGU</v>
          </cell>
          <cell r="B567" t="str">
            <v>390</v>
          </cell>
          <cell r="D567">
            <v>1633646.4546153799</v>
          </cell>
          <cell r="F567" t="str">
            <v>390DGU</v>
          </cell>
          <cell r="G567" t="str">
            <v>390</v>
          </cell>
          <cell r="I567">
            <v>1633646.4546153799</v>
          </cell>
        </row>
        <row r="568">
          <cell r="A568" t="str">
            <v>390ID</v>
          </cell>
          <cell r="B568" t="str">
            <v>390</v>
          </cell>
          <cell r="D568">
            <v>10301591.4284615</v>
          </cell>
          <cell r="F568" t="str">
            <v>390ID</v>
          </cell>
          <cell r="G568" t="str">
            <v>390</v>
          </cell>
          <cell r="I568">
            <v>10301591.4284615</v>
          </cell>
        </row>
        <row r="569">
          <cell r="A569" t="str">
            <v>390OR</v>
          </cell>
          <cell r="B569" t="str">
            <v>390</v>
          </cell>
          <cell r="D569">
            <v>34344959.540769197</v>
          </cell>
          <cell r="F569" t="str">
            <v>390OR</v>
          </cell>
          <cell r="G569" t="str">
            <v>390</v>
          </cell>
          <cell r="I569">
            <v>34344959.540769197</v>
          </cell>
        </row>
        <row r="570">
          <cell r="A570" t="str">
            <v>390SE</v>
          </cell>
          <cell r="B570" t="str">
            <v>390</v>
          </cell>
          <cell r="D570">
            <v>5490.4615384615299</v>
          </cell>
          <cell r="F570" t="str">
            <v>390SE</v>
          </cell>
          <cell r="G570" t="str">
            <v>390</v>
          </cell>
          <cell r="I570">
            <v>5490.4615384615299</v>
          </cell>
        </row>
        <row r="571">
          <cell r="A571" t="str">
            <v>390SG</v>
          </cell>
          <cell r="B571" t="str">
            <v>390</v>
          </cell>
          <cell r="D571">
            <v>5311283.54</v>
          </cell>
          <cell r="F571" t="str">
            <v>390SG</v>
          </cell>
          <cell r="G571" t="str">
            <v>390</v>
          </cell>
          <cell r="I571">
            <v>5311283.54</v>
          </cell>
        </row>
        <row r="572">
          <cell r="A572" t="str">
            <v>390SO</v>
          </cell>
          <cell r="B572" t="str">
            <v>390</v>
          </cell>
          <cell r="D572">
            <v>97921401.561538398</v>
          </cell>
          <cell r="F572" t="str">
            <v>390SO</v>
          </cell>
          <cell r="G572" t="str">
            <v>390</v>
          </cell>
          <cell r="I572">
            <v>97921401.561538398</v>
          </cell>
        </row>
        <row r="573">
          <cell r="A573" t="str">
            <v>390UT</v>
          </cell>
          <cell r="B573" t="str">
            <v>390</v>
          </cell>
          <cell r="D573">
            <v>40969856.670000002</v>
          </cell>
          <cell r="F573" t="str">
            <v>390UT</v>
          </cell>
          <cell r="G573" t="str">
            <v>390</v>
          </cell>
          <cell r="I573">
            <v>40969856.670000002</v>
          </cell>
        </row>
        <row r="574">
          <cell r="A574" t="str">
            <v>390WA</v>
          </cell>
          <cell r="B574" t="str">
            <v>390</v>
          </cell>
          <cell r="D574">
            <v>13564932.5076923</v>
          </cell>
          <cell r="F574" t="str">
            <v>390WA</v>
          </cell>
          <cell r="G574" t="str">
            <v>390</v>
          </cell>
          <cell r="I574">
            <v>13564932.5076923</v>
          </cell>
        </row>
        <row r="575">
          <cell r="A575" t="str">
            <v>390WYP</v>
          </cell>
          <cell r="B575" t="str">
            <v>390</v>
          </cell>
          <cell r="D575">
            <v>10952194.349230699</v>
          </cell>
          <cell r="F575" t="str">
            <v>390WYP</v>
          </cell>
          <cell r="G575" t="str">
            <v>390</v>
          </cell>
          <cell r="I575">
            <v>10952194.349230699</v>
          </cell>
        </row>
        <row r="576">
          <cell r="A576" t="str">
            <v>390WYU</v>
          </cell>
          <cell r="B576" t="str">
            <v>390</v>
          </cell>
          <cell r="D576">
            <v>3336134.6676922999</v>
          </cell>
          <cell r="F576" t="str">
            <v>390WYU</v>
          </cell>
          <cell r="G576" t="str">
            <v>390</v>
          </cell>
          <cell r="I576">
            <v>3336134.6676922999</v>
          </cell>
        </row>
        <row r="577">
          <cell r="A577" t="str">
            <v>391CA</v>
          </cell>
          <cell r="B577" t="str">
            <v>391</v>
          </cell>
          <cell r="D577">
            <v>267246.73692307598</v>
          </cell>
          <cell r="F577" t="str">
            <v>391CA</v>
          </cell>
          <cell r="G577" t="str">
            <v>391</v>
          </cell>
          <cell r="I577">
            <v>267246.73692307598</v>
          </cell>
        </row>
        <row r="578">
          <cell r="A578" t="str">
            <v>391CN</v>
          </cell>
          <cell r="B578" t="str">
            <v>391</v>
          </cell>
          <cell r="D578">
            <v>8440360.8576922994</v>
          </cell>
          <cell r="F578" t="str">
            <v>391CN</v>
          </cell>
          <cell r="G578" t="str">
            <v>391</v>
          </cell>
          <cell r="I578">
            <v>8440360.8576922994</v>
          </cell>
        </row>
        <row r="579">
          <cell r="A579" t="str">
            <v>391DGP</v>
          </cell>
          <cell r="B579" t="str">
            <v>391</v>
          </cell>
          <cell r="D579">
            <v>0</v>
          </cell>
          <cell r="F579" t="str">
            <v>391DGP</v>
          </cell>
          <cell r="G579" t="str">
            <v>391</v>
          </cell>
          <cell r="I579">
            <v>0</v>
          </cell>
        </row>
        <row r="580">
          <cell r="A580" t="str">
            <v>391DGU</v>
          </cell>
          <cell r="B580" t="str">
            <v>391</v>
          </cell>
          <cell r="D580">
            <v>2851.2184615384599</v>
          </cell>
          <cell r="F580" t="str">
            <v>391DGU</v>
          </cell>
          <cell r="G580" t="str">
            <v>391</v>
          </cell>
          <cell r="I580">
            <v>2851.2184615384599</v>
          </cell>
        </row>
        <row r="581">
          <cell r="A581" t="str">
            <v>391ID</v>
          </cell>
          <cell r="B581" t="str">
            <v>391</v>
          </cell>
          <cell r="D581">
            <v>695831.83692307596</v>
          </cell>
          <cell r="F581" t="str">
            <v>391ID</v>
          </cell>
          <cell r="G581" t="str">
            <v>391</v>
          </cell>
          <cell r="I581">
            <v>695831.83692307596</v>
          </cell>
        </row>
        <row r="582">
          <cell r="A582" t="str">
            <v>391OR</v>
          </cell>
          <cell r="B582" t="str">
            <v>391</v>
          </cell>
          <cell r="D582">
            <v>3354162.26692307</v>
          </cell>
          <cell r="F582" t="str">
            <v>391OR</v>
          </cell>
          <cell r="G582" t="str">
            <v>391</v>
          </cell>
          <cell r="I582">
            <v>3354162.26692307</v>
          </cell>
        </row>
        <row r="583">
          <cell r="A583" t="str">
            <v>391SE</v>
          </cell>
          <cell r="B583" t="str">
            <v>391</v>
          </cell>
          <cell r="D583">
            <v>41266.306153846097</v>
          </cell>
          <cell r="F583" t="str">
            <v>391SE</v>
          </cell>
          <cell r="G583" t="str">
            <v>391</v>
          </cell>
          <cell r="I583">
            <v>41266.306153846097</v>
          </cell>
        </row>
        <row r="584">
          <cell r="A584" t="str">
            <v>391SG</v>
          </cell>
          <cell r="B584" t="str">
            <v>391</v>
          </cell>
          <cell r="D584">
            <v>4690934.90076923</v>
          </cell>
          <cell r="F584" t="str">
            <v>391SG</v>
          </cell>
          <cell r="G584" t="str">
            <v>391</v>
          </cell>
          <cell r="I584">
            <v>4690934.90076923</v>
          </cell>
        </row>
        <row r="585">
          <cell r="A585" t="str">
            <v>391SO</v>
          </cell>
          <cell r="B585" t="str">
            <v>391</v>
          </cell>
          <cell r="D585">
            <v>58972349.812307604</v>
          </cell>
          <cell r="F585" t="str">
            <v>391SO</v>
          </cell>
          <cell r="G585" t="str">
            <v>391</v>
          </cell>
          <cell r="I585">
            <v>58972349.812307604</v>
          </cell>
        </row>
        <row r="586">
          <cell r="A586" t="str">
            <v>391SSGCH</v>
          </cell>
          <cell r="B586" t="str">
            <v>391</v>
          </cell>
          <cell r="D586">
            <v>90667.14</v>
          </cell>
          <cell r="F586" t="str">
            <v>391SSGCH</v>
          </cell>
          <cell r="G586" t="str">
            <v>391</v>
          </cell>
          <cell r="I586">
            <v>90667.14</v>
          </cell>
        </row>
        <row r="587">
          <cell r="A587" t="str">
            <v>391UT</v>
          </cell>
          <cell r="B587" t="str">
            <v>391</v>
          </cell>
          <cell r="D587">
            <v>2842402.33923076</v>
          </cell>
          <cell r="F587" t="str">
            <v>391UT</v>
          </cell>
          <cell r="G587" t="str">
            <v>391</v>
          </cell>
          <cell r="I587">
            <v>2842402.33923076</v>
          </cell>
        </row>
        <row r="588">
          <cell r="A588" t="str">
            <v>391WA</v>
          </cell>
          <cell r="B588" t="str">
            <v>391</v>
          </cell>
          <cell r="D588">
            <v>1298370.9692307599</v>
          </cell>
          <cell r="F588" t="str">
            <v>391WA</v>
          </cell>
          <cell r="G588" t="str">
            <v>391</v>
          </cell>
          <cell r="I588">
            <v>1298370.9692307599</v>
          </cell>
        </row>
        <row r="589">
          <cell r="A589" t="str">
            <v>391WYP</v>
          </cell>
          <cell r="B589" t="str">
            <v>391</v>
          </cell>
          <cell r="D589">
            <v>2866856.0276922998</v>
          </cell>
          <cell r="F589" t="str">
            <v>391WYP</v>
          </cell>
          <cell r="G589" t="str">
            <v>391</v>
          </cell>
          <cell r="I589">
            <v>2866856.0276922998</v>
          </cell>
        </row>
        <row r="590">
          <cell r="A590" t="str">
            <v>391WYU</v>
          </cell>
          <cell r="B590" t="str">
            <v>391</v>
          </cell>
          <cell r="D590">
            <v>124207.88153846101</v>
          </cell>
          <cell r="F590" t="str">
            <v>391WYU</v>
          </cell>
          <cell r="G590" t="str">
            <v>391</v>
          </cell>
          <cell r="I590">
            <v>124207.88153846101</v>
          </cell>
        </row>
        <row r="591">
          <cell r="A591" t="str">
            <v>392CA</v>
          </cell>
          <cell r="B591" t="str">
            <v>392</v>
          </cell>
          <cell r="D591">
            <v>2174959.2523076902</v>
          </cell>
          <cell r="F591" t="str">
            <v>392CA</v>
          </cell>
          <cell r="G591" t="str">
            <v>392</v>
          </cell>
          <cell r="I591">
            <v>2174959.2523076902</v>
          </cell>
        </row>
        <row r="592">
          <cell r="A592" t="str">
            <v>392DGP</v>
          </cell>
          <cell r="B592" t="str">
            <v>392</v>
          </cell>
          <cell r="D592">
            <v>118591.074615384</v>
          </cell>
          <cell r="F592" t="str">
            <v>392DGP</v>
          </cell>
          <cell r="G592" t="str">
            <v>392</v>
          </cell>
          <cell r="I592">
            <v>118591.074615384</v>
          </cell>
        </row>
        <row r="593">
          <cell r="A593" t="str">
            <v>392DGU</v>
          </cell>
          <cell r="B593" t="str">
            <v>392</v>
          </cell>
          <cell r="D593">
            <v>725089.2</v>
          </cell>
          <cell r="F593" t="str">
            <v>392DGU</v>
          </cell>
          <cell r="G593" t="str">
            <v>392</v>
          </cell>
          <cell r="I593">
            <v>725089.2</v>
          </cell>
        </row>
        <row r="594">
          <cell r="A594" t="str">
            <v>392ID</v>
          </cell>
          <cell r="B594" t="str">
            <v>392</v>
          </cell>
          <cell r="D594">
            <v>5277191.7238461496</v>
          </cell>
          <cell r="F594" t="str">
            <v>392ID</v>
          </cell>
          <cell r="G594" t="str">
            <v>392</v>
          </cell>
          <cell r="I594">
            <v>5277191.7238461496</v>
          </cell>
        </row>
        <row r="595">
          <cell r="A595" t="str">
            <v>392OR</v>
          </cell>
          <cell r="B595" t="str">
            <v>392</v>
          </cell>
          <cell r="D595">
            <v>22591686.91</v>
          </cell>
          <cell r="F595" t="str">
            <v>392OR</v>
          </cell>
          <cell r="G595" t="str">
            <v>392</v>
          </cell>
          <cell r="I595">
            <v>22591686.91</v>
          </cell>
        </row>
        <row r="596">
          <cell r="A596" t="str">
            <v>392SE</v>
          </cell>
          <cell r="B596" t="str">
            <v>392</v>
          </cell>
          <cell r="D596">
            <v>439809.22384615301</v>
          </cell>
          <cell r="F596" t="str">
            <v>392SE</v>
          </cell>
          <cell r="G596" t="str">
            <v>392</v>
          </cell>
          <cell r="I596">
            <v>439809.22384615301</v>
          </cell>
        </row>
        <row r="597">
          <cell r="A597" t="str">
            <v>392SG</v>
          </cell>
          <cell r="B597" t="str">
            <v>392</v>
          </cell>
          <cell r="D597">
            <v>18314638.702307601</v>
          </cell>
          <cell r="F597" t="str">
            <v>392SG</v>
          </cell>
          <cell r="G597" t="str">
            <v>392</v>
          </cell>
          <cell r="I597">
            <v>18314638.702307601</v>
          </cell>
        </row>
        <row r="598">
          <cell r="A598" t="str">
            <v>392SO</v>
          </cell>
          <cell r="B598" t="str">
            <v>392</v>
          </cell>
          <cell r="D598">
            <v>7002099.8200000003</v>
          </cell>
          <cell r="F598" t="str">
            <v>392SO</v>
          </cell>
          <cell r="G598" t="str">
            <v>392</v>
          </cell>
          <cell r="I598">
            <v>7002099.8200000003</v>
          </cell>
        </row>
        <row r="599">
          <cell r="A599" t="str">
            <v>392SSGCH</v>
          </cell>
          <cell r="B599" t="str">
            <v>392</v>
          </cell>
          <cell r="D599">
            <v>343984</v>
          </cell>
          <cell r="F599" t="str">
            <v>392SSGCH</v>
          </cell>
          <cell r="G599" t="str">
            <v>392</v>
          </cell>
          <cell r="I599">
            <v>343984</v>
          </cell>
        </row>
        <row r="600">
          <cell r="A600" t="str">
            <v>392SSGCT</v>
          </cell>
          <cell r="B600" t="str">
            <v>392</v>
          </cell>
          <cell r="D600">
            <v>44655.09</v>
          </cell>
          <cell r="F600" t="str">
            <v>392SSGCT</v>
          </cell>
          <cell r="G600" t="str">
            <v>392</v>
          </cell>
          <cell r="I600">
            <v>44655.09</v>
          </cell>
        </row>
        <row r="601">
          <cell r="A601" t="str">
            <v>392UT</v>
          </cell>
          <cell r="B601" t="str">
            <v>392</v>
          </cell>
          <cell r="D601">
            <v>32083423.130769201</v>
          </cell>
          <cell r="F601" t="str">
            <v>392UT</v>
          </cell>
          <cell r="G601" t="str">
            <v>392</v>
          </cell>
          <cell r="I601">
            <v>32083423.130769201</v>
          </cell>
        </row>
        <row r="602">
          <cell r="A602" t="str">
            <v>392WA</v>
          </cell>
          <cell r="B602" t="str">
            <v>392</v>
          </cell>
          <cell r="D602">
            <v>4978794.72307692</v>
          </cell>
          <cell r="F602" t="str">
            <v>392WA</v>
          </cell>
          <cell r="G602" t="str">
            <v>392</v>
          </cell>
          <cell r="I602">
            <v>4978794.72307692</v>
          </cell>
        </row>
        <row r="603">
          <cell r="A603" t="str">
            <v>392WYP</v>
          </cell>
          <cell r="B603" t="str">
            <v>392</v>
          </cell>
          <cell r="D603">
            <v>7728431.2607692303</v>
          </cell>
          <cell r="F603" t="str">
            <v>392WYP</v>
          </cell>
          <cell r="G603" t="str">
            <v>392</v>
          </cell>
          <cell r="I603">
            <v>7728431.2607692303</v>
          </cell>
        </row>
        <row r="604">
          <cell r="A604" t="str">
            <v>392WYU</v>
          </cell>
          <cell r="B604" t="str">
            <v>392</v>
          </cell>
          <cell r="D604">
            <v>1528555.13846153</v>
          </cell>
          <cell r="F604" t="str">
            <v>392WYU</v>
          </cell>
          <cell r="G604" t="str">
            <v>392</v>
          </cell>
          <cell r="I604">
            <v>1528555.13846153</v>
          </cell>
        </row>
        <row r="605">
          <cell r="A605" t="str">
            <v>393CA</v>
          </cell>
          <cell r="B605" t="str">
            <v>393</v>
          </cell>
          <cell r="D605">
            <v>217039.24076923</v>
          </cell>
          <cell r="F605" t="str">
            <v>393CA</v>
          </cell>
          <cell r="G605" t="str">
            <v>393</v>
          </cell>
          <cell r="I605">
            <v>217039.24076923</v>
          </cell>
        </row>
        <row r="606">
          <cell r="A606" t="str">
            <v>393DGP</v>
          </cell>
          <cell r="B606" t="str">
            <v>393</v>
          </cell>
          <cell r="D606">
            <v>61230.079230769203</v>
          </cell>
          <cell r="F606" t="str">
            <v>393DGP</v>
          </cell>
          <cell r="G606" t="str">
            <v>393</v>
          </cell>
          <cell r="I606">
            <v>61230.079230769203</v>
          </cell>
        </row>
        <row r="607">
          <cell r="A607" t="str">
            <v>393DGU</v>
          </cell>
          <cell r="B607" t="str">
            <v>393</v>
          </cell>
          <cell r="D607">
            <v>131431.228461538</v>
          </cell>
          <cell r="F607" t="str">
            <v>393DGU</v>
          </cell>
          <cell r="G607" t="str">
            <v>393</v>
          </cell>
          <cell r="I607">
            <v>131431.228461538</v>
          </cell>
        </row>
        <row r="608">
          <cell r="A608" t="str">
            <v>393ID</v>
          </cell>
          <cell r="B608" t="str">
            <v>393</v>
          </cell>
          <cell r="D608">
            <v>425956.447692307</v>
          </cell>
          <cell r="F608" t="str">
            <v>393ID</v>
          </cell>
          <cell r="G608" t="str">
            <v>393</v>
          </cell>
          <cell r="I608">
            <v>425956.447692307</v>
          </cell>
        </row>
        <row r="609">
          <cell r="A609" t="str">
            <v>393OR</v>
          </cell>
          <cell r="B609" t="str">
            <v>393</v>
          </cell>
          <cell r="D609">
            <v>2917232.2069230699</v>
          </cell>
          <cell r="F609" t="str">
            <v>393OR</v>
          </cell>
          <cell r="G609" t="str">
            <v>393</v>
          </cell>
          <cell r="I609">
            <v>2917232.2069230699</v>
          </cell>
        </row>
        <row r="610">
          <cell r="A610" t="str">
            <v>393SG</v>
          </cell>
          <cell r="B610" t="str">
            <v>393</v>
          </cell>
          <cell r="D610">
            <v>5025861.3646153798</v>
          </cell>
          <cell r="F610" t="str">
            <v>393SG</v>
          </cell>
          <cell r="G610" t="str">
            <v>393</v>
          </cell>
          <cell r="I610">
            <v>5025861.3646153798</v>
          </cell>
        </row>
        <row r="611">
          <cell r="A611" t="str">
            <v>393SO</v>
          </cell>
          <cell r="B611" t="str">
            <v>393</v>
          </cell>
          <cell r="D611">
            <v>318704.8</v>
          </cell>
          <cell r="F611" t="str">
            <v>393SO</v>
          </cell>
          <cell r="G611" t="str">
            <v>393</v>
          </cell>
          <cell r="I611">
            <v>318704.8</v>
          </cell>
        </row>
        <row r="612">
          <cell r="A612" t="str">
            <v>393SSGCT</v>
          </cell>
          <cell r="B612" t="str">
            <v>393</v>
          </cell>
          <cell r="D612">
            <v>53970.76</v>
          </cell>
          <cell r="F612" t="str">
            <v>393SSGCT</v>
          </cell>
          <cell r="G612" t="str">
            <v>393</v>
          </cell>
          <cell r="I612">
            <v>53970.76</v>
          </cell>
        </row>
        <row r="613">
          <cell r="A613" t="str">
            <v>393UT</v>
          </cell>
          <cell r="B613" t="str">
            <v>393</v>
          </cell>
          <cell r="D613">
            <v>3415505.6892307601</v>
          </cell>
          <cell r="F613" t="str">
            <v>393UT</v>
          </cell>
          <cell r="G613" t="str">
            <v>393</v>
          </cell>
          <cell r="I613">
            <v>3415505.6892307601</v>
          </cell>
        </row>
        <row r="614">
          <cell r="A614" t="str">
            <v>393WA</v>
          </cell>
          <cell r="B614" t="str">
            <v>393</v>
          </cell>
          <cell r="D614">
            <v>678088.91846153804</v>
          </cell>
          <cell r="F614" t="str">
            <v>393WA</v>
          </cell>
          <cell r="G614" t="str">
            <v>393</v>
          </cell>
          <cell r="I614">
            <v>678088.91846153804</v>
          </cell>
        </row>
        <row r="615">
          <cell r="A615" t="str">
            <v>393WYP</v>
          </cell>
          <cell r="B615" t="str">
            <v>393</v>
          </cell>
          <cell r="D615">
            <v>1050690.8899999999</v>
          </cell>
          <cell r="F615" t="str">
            <v>393WYP</v>
          </cell>
          <cell r="G615" t="str">
            <v>393</v>
          </cell>
          <cell r="I615">
            <v>1050690.8899999999</v>
          </cell>
        </row>
        <row r="616">
          <cell r="A616" t="str">
            <v>393WYU</v>
          </cell>
          <cell r="B616" t="str">
            <v>393</v>
          </cell>
          <cell r="D616">
            <v>42955.075384615302</v>
          </cell>
          <cell r="F616" t="str">
            <v>393WYU</v>
          </cell>
          <cell r="G616" t="str">
            <v>393</v>
          </cell>
          <cell r="I616">
            <v>42955.075384615302</v>
          </cell>
        </row>
        <row r="617">
          <cell r="A617" t="str">
            <v>394CA</v>
          </cell>
          <cell r="B617" t="str">
            <v>394</v>
          </cell>
          <cell r="D617">
            <v>756107.61692307598</v>
          </cell>
          <cell r="F617" t="str">
            <v>394CA</v>
          </cell>
          <cell r="G617" t="str">
            <v>394</v>
          </cell>
          <cell r="I617">
            <v>756107.61692307598</v>
          </cell>
        </row>
        <row r="618">
          <cell r="A618" t="str">
            <v>394DGP</v>
          </cell>
          <cell r="B618" t="str">
            <v>394</v>
          </cell>
          <cell r="D618">
            <v>662030.791538461</v>
          </cell>
          <cell r="F618" t="str">
            <v>394DGP</v>
          </cell>
          <cell r="G618" t="str">
            <v>394</v>
          </cell>
          <cell r="I618">
            <v>662030.791538461</v>
          </cell>
        </row>
        <row r="619">
          <cell r="A619" t="str">
            <v>394DGU</v>
          </cell>
          <cell r="B619" t="str">
            <v>394</v>
          </cell>
          <cell r="D619">
            <v>398693.72538461501</v>
          </cell>
          <cell r="F619" t="str">
            <v>394DGU</v>
          </cell>
          <cell r="G619" t="str">
            <v>394</v>
          </cell>
          <cell r="I619">
            <v>398693.72538461501</v>
          </cell>
        </row>
        <row r="620">
          <cell r="A620" t="str">
            <v>394ID</v>
          </cell>
          <cell r="B620" t="str">
            <v>394</v>
          </cell>
          <cell r="D620">
            <v>1912763.7338461501</v>
          </cell>
          <cell r="F620" t="str">
            <v>394ID</v>
          </cell>
          <cell r="G620" t="str">
            <v>394</v>
          </cell>
          <cell r="I620">
            <v>1912763.7338461501</v>
          </cell>
        </row>
        <row r="621">
          <cell r="A621" t="str">
            <v>394OR</v>
          </cell>
          <cell r="B621" t="str">
            <v>394</v>
          </cell>
          <cell r="D621">
            <v>10748847.9692307</v>
          </cell>
          <cell r="F621" t="str">
            <v>394OR</v>
          </cell>
          <cell r="G621" t="str">
            <v>394</v>
          </cell>
          <cell r="I621">
            <v>10748847.9692307</v>
          </cell>
        </row>
        <row r="622">
          <cell r="A622" t="str">
            <v>394SE</v>
          </cell>
          <cell r="B622" t="str">
            <v>394</v>
          </cell>
          <cell r="D622">
            <v>5617.06</v>
          </cell>
          <cell r="F622" t="str">
            <v>394SE</v>
          </cell>
          <cell r="G622" t="str">
            <v>394</v>
          </cell>
          <cell r="I622">
            <v>5617.06</v>
          </cell>
        </row>
        <row r="623">
          <cell r="A623" t="str">
            <v>394SG</v>
          </cell>
          <cell r="B623" t="str">
            <v>394</v>
          </cell>
          <cell r="D623">
            <v>21942250.332307599</v>
          </cell>
          <cell r="F623" t="str">
            <v>394SG</v>
          </cell>
          <cell r="G623" t="str">
            <v>394</v>
          </cell>
          <cell r="I623">
            <v>21942250.332307599</v>
          </cell>
        </row>
        <row r="624">
          <cell r="A624" t="str">
            <v>394SO</v>
          </cell>
          <cell r="B624" t="str">
            <v>394</v>
          </cell>
          <cell r="D624">
            <v>3768655.59615384</v>
          </cell>
          <cell r="F624" t="str">
            <v>394SO</v>
          </cell>
          <cell r="G624" t="str">
            <v>394</v>
          </cell>
          <cell r="I624">
            <v>3768655.59615384</v>
          </cell>
        </row>
        <row r="625">
          <cell r="A625" t="str">
            <v>394SSGCH</v>
          </cell>
          <cell r="B625" t="str">
            <v>394</v>
          </cell>
          <cell r="D625">
            <v>1794051.8353846101</v>
          </cell>
          <cell r="F625" t="str">
            <v>394SSGCH</v>
          </cell>
          <cell r="G625" t="str">
            <v>394</v>
          </cell>
          <cell r="I625">
            <v>1794051.8353846101</v>
          </cell>
        </row>
        <row r="626">
          <cell r="A626" t="str">
            <v>394SSGCT</v>
          </cell>
          <cell r="B626" t="str">
            <v>394</v>
          </cell>
          <cell r="D626">
            <v>89913.38</v>
          </cell>
          <cell r="F626" t="str">
            <v>394SSGCT</v>
          </cell>
          <cell r="G626" t="str">
            <v>394</v>
          </cell>
          <cell r="I626">
            <v>89913.38</v>
          </cell>
        </row>
        <row r="627">
          <cell r="A627" t="str">
            <v>394UT</v>
          </cell>
          <cell r="B627" t="str">
            <v>394</v>
          </cell>
          <cell r="D627">
            <v>12508145.3207692</v>
          </cell>
          <cell r="F627" t="str">
            <v>394UT</v>
          </cell>
          <cell r="G627" t="str">
            <v>394</v>
          </cell>
          <cell r="I627">
            <v>12508145.3207692</v>
          </cell>
        </row>
        <row r="628">
          <cell r="A628" t="str">
            <v>394WA</v>
          </cell>
          <cell r="B628" t="str">
            <v>394</v>
          </cell>
          <cell r="D628">
            <v>2900908.6423076899</v>
          </cell>
          <cell r="F628" t="str">
            <v>394WA</v>
          </cell>
          <cell r="G628" t="str">
            <v>394</v>
          </cell>
          <cell r="I628">
            <v>2900908.6423076899</v>
          </cell>
        </row>
        <row r="629">
          <cell r="A629" t="str">
            <v>394WYP</v>
          </cell>
          <cell r="B629" t="str">
            <v>394</v>
          </cell>
          <cell r="D629">
            <v>3848493.58384615</v>
          </cell>
          <cell r="F629" t="str">
            <v>394WYP</v>
          </cell>
          <cell r="G629" t="str">
            <v>394</v>
          </cell>
          <cell r="I629">
            <v>3848493.58384615</v>
          </cell>
        </row>
        <row r="630">
          <cell r="A630" t="str">
            <v>394WYU</v>
          </cell>
          <cell r="B630" t="str">
            <v>394</v>
          </cell>
          <cell r="D630">
            <v>495554.81307692302</v>
          </cell>
          <cell r="F630" t="str">
            <v>394WYU</v>
          </cell>
          <cell r="G630" t="str">
            <v>394</v>
          </cell>
          <cell r="I630">
            <v>495554.81307692302</v>
          </cell>
        </row>
        <row r="631">
          <cell r="A631" t="str">
            <v>395CA</v>
          </cell>
          <cell r="B631" t="str">
            <v>395</v>
          </cell>
          <cell r="D631">
            <v>482998.45846153802</v>
          </cell>
          <cell r="F631" t="str">
            <v>395CA</v>
          </cell>
          <cell r="G631" t="str">
            <v>395</v>
          </cell>
          <cell r="I631">
            <v>482998.45846153802</v>
          </cell>
        </row>
        <row r="632">
          <cell r="A632" t="str">
            <v>395DGP</v>
          </cell>
          <cell r="B632" t="str">
            <v>395</v>
          </cell>
          <cell r="D632">
            <v>1517.68</v>
          </cell>
          <cell r="F632" t="str">
            <v>395DGP</v>
          </cell>
          <cell r="G632" t="str">
            <v>395</v>
          </cell>
          <cell r="I632">
            <v>1517.68</v>
          </cell>
        </row>
        <row r="633">
          <cell r="A633" t="str">
            <v>395DGU</v>
          </cell>
          <cell r="B633" t="str">
            <v>395</v>
          </cell>
          <cell r="D633">
            <v>2891.91</v>
          </cell>
          <cell r="F633" t="str">
            <v>395DGU</v>
          </cell>
          <cell r="G633" t="str">
            <v>395</v>
          </cell>
          <cell r="I633">
            <v>2891.91</v>
          </cell>
        </row>
        <row r="634">
          <cell r="A634" t="str">
            <v>395ID</v>
          </cell>
          <cell r="B634" t="str">
            <v>395</v>
          </cell>
          <cell r="D634">
            <v>1371563.74</v>
          </cell>
          <cell r="F634" t="str">
            <v>395ID</v>
          </cell>
          <cell r="G634" t="str">
            <v>395</v>
          </cell>
          <cell r="I634">
            <v>1371563.74</v>
          </cell>
        </row>
        <row r="635">
          <cell r="A635" t="str">
            <v>395OR</v>
          </cell>
          <cell r="B635" t="str">
            <v>395</v>
          </cell>
          <cell r="D635">
            <v>9380256.4261538405</v>
          </cell>
          <cell r="F635" t="str">
            <v>395OR</v>
          </cell>
          <cell r="G635" t="str">
            <v>395</v>
          </cell>
          <cell r="I635">
            <v>9380256.4261538405</v>
          </cell>
        </row>
        <row r="636">
          <cell r="A636" t="str">
            <v>395SE</v>
          </cell>
          <cell r="B636" t="str">
            <v>395</v>
          </cell>
          <cell r="D636">
            <v>0</v>
          </cell>
          <cell r="F636" t="str">
            <v>395SE</v>
          </cell>
          <cell r="G636" t="str">
            <v>395</v>
          </cell>
          <cell r="I636">
            <v>0</v>
          </cell>
        </row>
        <row r="637">
          <cell r="A637" t="str">
            <v>395SG</v>
          </cell>
          <cell r="B637" t="str">
            <v>395</v>
          </cell>
          <cell r="D637">
            <v>6442661.9792307597</v>
          </cell>
          <cell r="F637" t="str">
            <v>395SG</v>
          </cell>
          <cell r="G637" t="str">
            <v>395</v>
          </cell>
          <cell r="I637">
            <v>6442661.9792307597</v>
          </cell>
        </row>
        <row r="638">
          <cell r="A638" t="str">
            <v>395SO</v>
          </cell>
          <cell r="B638" t="str">
            <v>395</v>
          </cell>
          <cell r="D638">
            <v>5208428.1761538396</v>
          </cell>
          <cell r="F638" t="str">
            <v>395SO</v>
          </cell>
          <cell r="G638" t="str">
            <v>395</v>
          </cell>
          <cell r="I638">
            <v>5208428.1761538396</v>
          </cell>
        </row>
        <row r="639">
          <cell r="A639" t="str">
            <v>395SSGCH</v>
          </cell>
          <cell r="B639" t="str">
            <v>395</v>
          </cell>
          <cell r="D639">
            <v>257204.65307692299</v>
          </cell>
          <cell r="F639" t="str">
            <v>395SSGCH</v>
          </cell>
          <cell r="G639" t="str">
            <v>395</v>
          </cell>
          <cell r="I639">
            <v>257204.65307692299</v>
          </cell>
        </row>
        <row r="640">
          <cell r="A640" t="str">
            <v>395SSGCT</v>
          </cell>
          <cell r="B640" t="str">
            <v>395</v>
          </cell>
          <cell r="D640">
            <v>14021.51</v>
          </cell>
          <cell r="F640" t="str">
            <v>395SSGCT</v>
          </cell>
          <cell r="G640" t="str">
            <v>395</v>
          </cell>
          <cell r="I640">
            <v>14021.51</v>
          </cell>
        </row>
        <row r="641">
          <cell r="A641" t="str">
            <v>395UT</v>
          </cell>
          <cell r="B641" t="str">
            <v>395</v>
          </cell>
          <cell r="D641">
            <v>7621242.4976923</v>
          </cell>
          <cell r="F641" t="str">
            <v>395UT</v>
          </cell>
          <cell r="G641" t="str">
            <v>395</v>
          </cell>
          <cell r="I641">
            <v>7621242.4976923</v>
          </cell>
        </row>
        <row r="642">
          <cell r="A642" t="str">
            <v>395WA</v>
          </cell>
          <cell r="B642" t="str">
            <v>395</v>
          </cell>
          <cell r="D642">
            <v>1801412.62</v>
          </cell>
          <cell r="F642" t="str">
            <v>395WA</v>
          </cell>
          <cell r="G642" t="str">
            <v>395</v>
          </cell>
          <cell r="I642">
            <v>1801412.62</v>
          </cell>
        </row>
        <row r="643">
          <cell r="A643" t="str">
            <v>395WYP</v>
          </cell>
          <cell r="B643" t="str">
            <v>395</v>
          </cell>
          <cell r="D643">
            <v>2684747.7415384599</v>
          </cell>
          <cell r="F643" t="str">
            <v>395WYP</v>
          </cell>
          <cell r="G643" t="str">
            <v>395</v>
          </cell>
          <cell r="I643">
            <v>2684747.7415384599</v>
          </cell>
        </row>
        <row r="644">
          <cell r="A644" t="str">
            <v>395WYU</v>
          </cell>
          <cell r="B644" t="str">
            <v>395</v>
          </cell>
          <cell r="D644">
            <v>583962.24384615303</v>
          </cell>
          <cell r="F644" t="str">
            <v>395WYU</v>
          </cell>
          <cell r="G644" t="str">
            <v>395</v>
          </cell>
          <cell r="I644">
            <v>583962.24384615303</v>
          </cell>
        </row>
        <row r="645">
          <cell r="A645" t="str">
            <v>396CA</v>
          </cell>
          <cell r="B645" t="str">
            <v>396</v>
          </cell>
          <cell r="D645">
            <v>4184124.0953846099</v>
          </cell>
          <cell r="F645" t="str">
            <v>396CA</v>
          </cell>
          <cell r="G645" t="str">
            <v>396</v>
          </cell>
          <cell r="I645">
            <v>4184124.0953846099</v>
          </cell>
        </row>
        <row r="646">
          <cell r="A646" t="str">
            <v>396DGP</v>
          </cell>
          <cell r="B646" t="str">
            <v>396</v>
          </cell>
          <cell r="D646">
            <v>924043.38153846096</v>
          </cell>
          <cell r="F646" t="str">
            <v>396DGP</v>
          </cell>
          <cell r="G646" t="str">
            <v>396</v>
          </cell>
          <cell r="I646">
            <v>924043.38153846096</v>
          </cell>
        </row>
        <row r="647">
          <cell r="A647" t="str">
            <v>396DGU</v>
          </cell>
          <cell r="B647" t="str">
            <v>396</v>
          </cell>
          <cell r="D647">
            <v>1433213.6469230701</v>
          </cell>
          <cell r="F647" t="str">
            <v>396DGU</v>
          </cell>
          <cell r="G647" t="str">
            <v>396</v>
          </cell>
          <cell r="I647">
            <v>1433213.6469230701</v>
          </cell>
        </row>
        <row r="648">
          <cell r="A648" t="str">
            <v>396ID</v>
          </cell>
          <cell r="B648" t="str">
            <v>396</v>
          </cell>
          <cell r="D648">
            <v>8062982.5115384599</v>
          </cell>
          <cell r="F648" t="str">
            <v>396ID</v>
          </cell>
          <cell r="G648" t="str">
            <v>396</v>
          </cell>
          <cell r="I648">
            <v>8062982.5115384599</v>
          </cell>
        </row>
        <row r="649">
          <cell r="A649" t="str">
            <v>396OR</v>
          </cell>
          <cell r="B649" t="str">
            <v>396</v>
          </cell>
          <cell r="D649">
            <v>32895214.284615301</v>
          </cell>
          <cell r="F649" t="str">
            <v>396OR</v>
          </cell>
          <cell r="G649" t="str">
            <v>396</v>
          </cell>
          <cell r="I649">
            <v>32895214.284615301</v>
          </cell>
        </row>
        <row r="650">
          <cell r="A650" t="str">
            <v>396SE</v>
          </cell>
          <cell r="B650" t="str">
            <v>396</v>
          </cell>
          <cell r="D650">
            <v>45031.42</v>
          </cell>
          <cell r="F650" t="str">
            <v>396SE</v>
          </cell>
          <cell r="G650" t="str">
            <v>396</v>
          </cell>
          <cell r="I650">
            <v>45031.42</v>
          </cell>
        </row>
        <row r="651">
          <cell r="A651" t="str">
            <v>396SG</v>
          </cell>
          <cell r="B651" t="str">
            <v>396</v>
          </cell>
          <cell r="D651">
            <v>37370038.605384603</v>
          </cell>
          <cell r="F651" t="str">
            <v>396SG</v>
          </cell>
          <cell r="G651" t="str">
            <v>396</v>
          </cell>
          <cell r="I651">
            <v>37370038.605384603</v>
          </cell>
        </row>
        <row r="652">
          <cell r="A652" t="str">
            <v>396SO</v>
          </cell>
          <cell r="B652" t="str">
            <v>396</v>
          </cell>
          <cell r="D652">
            <v>1378382.7738461499</v>
          </cell>
          <cell r="F652" t="str">
            <v>396SO</v>
          </cell>
          <cell r="G652" t="str">
            <v>396</v>
          </cell>
          <cell r="I652">
            <v>1378382.7738461499</v>
          </cell>
        </row>
        <row r="653">
          <cell r="A653" t="str">
            <v>396SSGCH</v>
          </cell>
          <cell r="B653" t="str">
            <v>396</v>
          </cell>
          <cell r="D653">
            <v>999837.19</v>
          </cell>
          <cell r="F653" t="str">
            <v>396SSGCH</v>
          </cell>
          <cell r="G653" t="str">
            <v>396</v>
          </cell>
          <cell r="I653">
            <v>999837.19</v>
          </cell>
        </row>
        <row r="654">
          <cell r="A654" t="str">
            <v>396UT</v>
          </cell>
          <cell r="B654" t="str">
            <v>396</v>
          </cell>
          <cell r="D654">
            <v>43785482.150769196</v>
          </cell>
          <cell r="F654" t="str">
            <v>396UT</v>
          </cell>
          <cell r="G654" t="str">
            <v>396</v>
          </cell>
          <cell r="I654">
            <v>43785482.150769196</v>
          </cell>
        </row>
        <row r="655">
          <cell r="A655" t="str">
            <v>396WA</v>
          </cell>
          <cell r="B655" t="str">
            <v>396</v>
          </cell>
          <cell r="D655">
            <v>7881719.6100000003</v>
          </cell>
          <cell r="F655" t="str">
            <v>396WA</v>
          </cell>
          <cell r="G655" t="str">
            <v>396</v>
          </cell>
          <cell r="I655">
            <v>7881719.6100000003</v>
          </cell>
        </row>
        <row r="656">
          <cell r="A656" t="str">
            <v>396WYP</v>
          </cell>
          <cell r="B656" t="str">
            <v>396</v>
          </cell>
          <cell r="D656">
            <v>12678669.109230701</v>
          </cell>
          <cell r="F656" t="str">
            <v>396WYP</v>
          </cell>
          <cell r="G656" t="str">
            <v>396</v>
          </cell>
          <cell r="I656">
            <v>12678669.109230701</v>
          </cell>
        </row>
        <row r="657">
          <cell r="A657" t="str">
            <v>396WYU</v>
          </cell>
          <cell r="B657" t="str">
            <v>396</v>
          </cell>
          <cell r="D657">
            <v>3290751.1569230701</v>
          </cell>
          <cell r="F657" t="str">
            <v>396WYU</v>
          </cell>
          <cell r="G657" t="str">
            <v>396</v>
          </cell>
          <cell r="I657">
            <v>3290751.1569230701</v>
          </cell>
        </row>
        <row r="658">
          <cell r="A658" t="str">
            <v>397CA</v>
          </cell>
          <cell r="B658" t="str">
            <v>397</v>
          </cell>
          <cell r="D658">
            <v>7564609.0105798766</v>
          </cell>
          <cell r="F658" t="str">
            <v>397CA</v>
          </cell>
          <cell r="G658" t="str">
            <v>397</v>
          </cell>
          <cell r="I658">
            <v>7564609.0105798766</v>
          </cell>
        </row>
        <row r="659">
          <cell r="A659" t="str">
            <v>397CN</v>
          </cell>
          <cell r="B659" t="str">
            <v>397</v>
          </cell>
          <cell r="D659">
            <v>272498.5637693312</v>
          </cell>
          <cell r="F659" t="str">
            <v>397CN</v>
          </cell>
          <cell r="G659" t="str">
            <v>397</v>
          </cell>
          <cell r="I659">
            <v>272498.5637693312</v>
          </cell>
        </row>
        <row r="660">
          <cell r="A660" t="str">
            <v>397DGP</v>
          </cell>
          <cell r="B660" t="str">
            <v>397</v>
          </cell>
          <cell r="D660">
            <v>-536693.0760769234</v>
          </cell>
          <cell r="F660" t="str">
            <v>397DGP</v>
          </cell>
          <cell r="G660" t="str">
            <v>397</v>
          </cell>
          <cell r="I660">
            <v>-536693.0760769234</v>
          </cell>
        </row>
        <row r="661">
          <cell r="A661" t="str">
            <v>397DGU</v>
          </cell>
          <cell r="B661" t="str">
            <v>397</v>
          </cell>
          <cell r="D661">
            <v>-1604021.0238461415</v>
          </cell>
          <cell r="F661" t="str">
            <v>397DGU</v>
          </cell>
          <cell r="G661" t="str">
            <v>397</v>
          </cell>
          <cell r="I661">
            <v>-1604021.0238461415</v>
          </cell>
        </row>
        <row r="662">
          <cell r="A662" t="str">
            <v>397ID</v>
          </cell>
          <cell r="B662" t="str">
            <v>397</v>
          </cell>
          <cell r="D662">
            <v>10309873.480234221</v>
          </cell>
          <cell r="F662" t="str">
            <v>397ID</v>
          </cell>
          <cell r="G662" t="str">
            <v>397</v>
          </cell>
          <cell r="I662">
            <v>10309873.480234221</v>
          </cell>
        </row>
        <row r="663">
          <cell r="A663" t="str">
            <v>397OR</v>
          </cell>
          <cell r="B663" t="str">
            <v>397</v>
          </cell>
          <cell r="D663">
            <v>55454575.476451732</v>
          </cell>
          <cell r="F663" t="str">
            <v>397OR</v>
          </cell>
          <cell r="G663" t="str">
            <v>397</v>
          </cell>
          <cell r="I663">
            <v>55454575.476451732</v>
          </cell>
        </row>
        <row r="664">
          <cell r="A664" t="str">
            <v>397SE</v>
          </cell>
          <cell r="B664" t="str">
            <v>397</v>
          </cell>
          <cell r="D664">
            <v>1177527.7846153858</v>
          </cell>
          <cell r="F664" t="str">
            <v>397SE</v>
          </cell>
          <cell r="G664" t="str">
            <v>397</v>
          </cell>
          <cell r="I664">
            <v>1177527.7846153858</v>
          </cell>
        </row>
        <row r="665">
          <cell r="A665" t="str">
            <v>397SG</v>
          </cell>
          <cell r="B665" t="str">
            <v>397</v>
          </cell>
          <cell r="D665">
            <v>139271896.09800014</v>
          </cell>
          <cell r="F665" t="str">
            <v>397SG</v>
          </cell>
          <cell r="G665" t="str">
            <v>397</v>
          </cell>
          <cell r="I665">
            <v>139271896.09800014</v>
          </cell>
        </row>
        <row r="666">
          <cell r="A666" t="str">
            <v>397SO</v>
          </cell>
          <cell r="B666" t="str">
            <v>397</v>
          </cell>
          <cell r="D666">
            <v>61561834.514755405</v>
          </cell>
          <cell r="F666" t="str">
            <v>397SO</v>
          </cell>
          <cell r="G666" t="str">
            <v>397</v>
          </cell>
          <cell r="I666">
            <v>61561834.514755405</v>
          </cell>
        </row>
        <row r="667">
          <cell r="A667" t="str">
            <v>397SSGCH</v>
          </cell>
          <cell r="B667" t="str">
            <v>397</v>
          </cell>
          <cell r="D667">
            <v>599439.09576923517</v>
          </cell>
          <cell r="F667" t="str">
            <v>397SSGCH</v>
          </cell>
          <cell r="G667" t="str">
            <v>397</v>
          </cell>
          <cell r="I667">
            <v>599439.09576923517</v>
          </cell>
        </row>
        <row r="668">
          <cell r="A668" t="str">
            <v>397SSGCT</v>
          </cell>
          <cell r="B668" t="str">
            <v>397</v>
          </cell>
          <cell r="D668">
            <v>-1420.0450000001529</v>
          </cell>
          <cell r="F668" t="str">
            <v>397SSGCT</v>
          </cell>
          <cell r="G668" t="str">
            <v>397</v>
          </cell>
          <cell r="I668">
            <v>-1420.0450000001529</v>
          </cell>
        </row>
        <row r="669">
          <cell r="A669" t="str">
            <v>397UT</v>
          </cell>
          <cell r="B669" t="str">
            <v>397</v>
          </cell>
          <cell r="D669">
            <v>59266315.546995394</v>
          </cell>
          <cell r="F669" t="str">
            <v>397UT</v>
          </cell>
          <cell r="G669" t="str">
            <v>397</v>
          </cell>
          <cell r="I669">
            <v>59266315.546995394</v>
          </cell>
        </row>
        <row r="670">
          <cell r="A670" t="str">
            <v>397WA</v>
          </cell>
          <cell r="B670" t="str">
            <v>397</v>
          </cell>
          <cell r="D670">
            <v>12030082.162550082</v>
          </cell>
          <cell r="F670" t="str">
            <v>397WA</v>
          </cell>
          <cell r="G670" t="str">
            <v>397</v>
          </cell>
          <cell r="I670">
            <v>12030082.162550082</v>
          </cell>
        </row>
        <row r="671">
          <cell r="A671" t="str">
            <v>397WYP</v>
          </cell>
          <cell r="B671" t="str">
            <v>397</v>
          </cell>
          <cell r="D671">
            <v>26591829.001597669</v>
          </cell>
          <cell r="F671" t="str">
            <v>397WYP</v>
          </cell>
          <cell r="G671" t="str">
            <v>397</v>
          </cell>
          <cell r="I671">
            <v>26591829.001597669</v>
          </cell>
        </row>
        <row r="672">
          <cell r="A672" t="str">
            <v>397WYU</v>
          </cell>
          <cell r="B672" t="str">
            <v>397</v>
          </cell>
          <cell r="D672">
            <v>4122058.1763077239</v>
          </cell>
          <cell r="F672" t="str">
            <v>397WYU</v>
          </cell>
          <cell r="G672" t="str">
            <v>397</v>
          </cell>
          <cell r="I672">
            <v>4122058.1763077239</v>
          </cell>
        </row>
        <row r="673">
          <cell r="A673" t="str">
            <v>398CA</v>
          </cell>
          <cell r="B673" t="str">
            <v>398</v>
          </cell>
          <cell r="D673">
            <v>52103.636923076898</v>
          </cell>
          <cell r="F673" t="str">
            <v>398CA</v>
          </cell>
          <cell r="G673" t="str">
            <v>398</v>
          </cell>
          <cell r="I673">
            <v>52103.636923076898</v>
          </cell>
        </row>
        <row r="674">
          <cell r="A674" t="str">
            <v>398CN</v>
          </cell>
          <cell r="B674" t="str">
            <v>398</v>
          </cell>
          <cell r="D674">
            <v>216140.11692307601</v>
          </cell>
          <cell r="F674" t="str">
            <v>398CN</v>
          </cell>
          <cell r="G674" t="str">
            <v>398</v>
          </cell>
          <cell r="I674">
            <v>216140.11692307601</v>
          </cell>
        </row>
        <row r="675">
          <cell r="A675" t="str">
            <v>398DGU</v>
          </cell>
          <cell r="B675" t="str">
            <v>398</v>
          </cell>
          <cell r="D675">
            <v>0</v>
          </cell>
          <cell r="F675" t="str">
            <v>398DGU</v>
          </cell>
          <cell r="G675" t="str">
            <v>398</v>
          </cell>
          <cell r="I675">
            <v>0</v>
          </cell>
        </row>
        <row r="676">
          <cell r="A676" t="str">
            <v>398ID</v>
          </cell>
          <cell r="B676" t="str">
            <v>398</v>
          </cell>
          <cell r="D676">
            <v>58745.109230769202</v>
          </cell>
          <cell r="F676" t="str">
            <v>398ID</v>
          </cell>
          <cell r="G676" t="str">
            <v>398</v>
          </cell>
          <cell r="I676">
            <v>58745.109230769202</v>
          </cell>
        </row>
        <row r="677">
          <cell r="A677" t="str">
            <v>398OR</v>
          </cell>
          <cell r="B677" t="str">
            <v>398</v>
          </cell>
          <cell r="D677">
            <v>1086578.9807692301</v>
          </cell>
          <cell r="F677" t="str">
            <v>398OR</v>
          </cell>
          <cell r="G677" t="str">
            <v>398</v>
          </cell>
          <cell r="I677">
            <v>1086578.9807692301</v>
          </cell>
        </row>
        <row r="678">
          <cell r="A678" t="str">
            <v>398SE</v>
          </cell>
          <cell r="B678" t="str">
            <v>398</v>
          </cell>
          <cell r="D678">
            <v>1667.75</v>
          </cell>
          <cell r="F678" t="str">
            <v>398SE</v>
          </cell>
          <cell r="G678" t="str">
            <v>398</v>
          </cell>
          <cell r="I678">
            <v>1667.75</v>
          </cell>
        </row>
        <row r="679">
          <cell r="A679" t="str">
            <v>398SG</v>
          </cell>
          <cell r="B679" t="str">
            <v>398</v>
          </cell>
          <cell r="D679">
            <v>2122979.5499999998</v>
          </cell>
          <cell r="F679" t="str">
            <v>398SG</v>
          </cell>
          <cell r="G679" t="str">
            <v>398</v>
          </cell>
          <cell r="I679">
            <v>2122979.5499999998</v>
          </cell>
        </row>
        <row r="680">
          <cell r="A680" t="str">
            <v>398SO</v>
          </cell>
          <cell r="B680" t="str">
            <v>398</v>
          </cell>
          <cell r="D680">
            <v>2918775.2707692301</v>
          </cell>
          <cell r="F680" t="str">
            <v>398SO</v>
          </cell>
          <cell r="G680" t="str">
            <v>398</v>
          </cell>
          <cell r="I680">
            <v>2918775.2707692301</v>
          </cell>
        </row>
        <row r="681">
          <cell r="A681" t="str">
            <v>398UT</v>
          </cell>
          <cell r="B681" t="str">
            <v>398</v>
          </cell>
          <cell r="D681">
            <v>867653.07307692303</v>
          </cell>
          <cell r="F681" t="str">
            <v>398UT</v>
          </cell>
          <cell r="G681" t="str">
            <v>398</v>
          </cell>
          <cell r="I681">
            <v>867653.07307692303</v>
          </cell>
        </row>
        <row r="682">
          <cell r="A682" t="str">
            <v>398WA</v>
          </cell>
          <cell r="B682" t="str">
            <v>398</v>
          </cell>
          <cell r="D682">
            <v>208406.47923076901</v>
          </cell>
          <cell r="F682" t="str">
            <v>398WA</v>
          </cell>
          <cell r="G682" t="str">
            <v>398</v>
          </cell>
          <cell r="I682">
            <v>208406.47923076901</v>
          </cell>
        </row>
        <row r="683">
          <cell r="A683" t="str">
            <v>398WYP</v>
          </cell>
          <cell r="B683" t="str">
            <v>398</v>
          </cell>
          <cell r="D683">
            <v>179045.977692307</v>
          </cell>
          <cell r="F683" t="str">
            <v>398WYP</v>
          </cell>
          <cell r="G683" t="str">
            <v>398</v>
          </cell>
          <cell r="I683">
            <v>179045.977692307</v>
          </cell>
        </row>
        <row r="684">
          <cell r="A684" t="str">
            <v>398WYU</v>
          </cell>
          <cell r="B684" t="str">
            <v>398</v>
          </cell>
          <cell r="D684">
            <v>10226.000769230701</v>
          </cell>
          <cell r="F684" t="str">
            <v>398WYU</v>
          </cell>
          <cell r="G684" t="str">
            <v>398</v>
          </cell>
          <cell r="I684">
            <v>10226.000769230701</v>
          </cell>
        </row>
        <row r="685">
          <cell r="A685" t="str">
            <v>399SE</v>
          </cell>
          <cell r="B685" t="str">
            <v>399</v>
          </cell>
          <cell r="D685">
            <v>497190286.72770524</v>
          </cell>
          <cell r="F685" t="str">
            <v>399SE</v>
          </cell>
          <cell r="G685" t="str">
            <v>399</v>
          </cell>
          <cell r="I685">
            <v>497190286.72770524</v>
          </cell>
        </row>
        <row r="686">
          <cell r="A686" t="str">
            <v>DPCA</v>
          </cell>
          <cell r="B686" t="str">
            <v>DP</v>
          </cell>
          <cell r="D686">
            <v>619541.25538461504</v>
          </cell>
          <cell r="F686" t="str">
            <v>DPCA</v>
          </cell>
          <cell r="G686" t="str">
            <v>DP</v>
          </cell>
          <cell r="I686">
            <v>619541.25538461504</v>
          </cell>
        </row>
        <row r="687">
          <cell r="A687" t="str">
            <v>DPID</v>
          </cell>
          <cell r="B687" t="str">
            <v>DP</v>
          </cell>
          <cell r="D687">
            <v>819466.15769230702</v>
          </cell>
          <cell r="F687" t="str">
            <v>DPID</v>
          </cell>
          <cell r="G687" t="str">
            <v>DP</v>
          </cell>
          <cell r="I687">
            <v>819466.15769230702</v>
          </cell>
        </row>
        <row r="688">
          <cell r="A688" t="str">
            <v>DPOR</v>
          </cell>
          <cell r="B688" t="str">
            <v>DP</v>
          </cell>
          <cell r="D688">
            <v>3502086.3838461498</v>
          </cell>
          <cell r="F688" t="str">
            <v>DPOR</v>
          </cell>
          <cell r="G688" t="str">
            <v>DP</v>
          </cell>
          <cell r="I688">
            <v>3502086.3838461498</v>
          </cell>
        </row>
        <row r="689">
          <cell r="A689" t="str">
            <v>DPSG</v>
          </cell>
          <cell r="B689" t="str">
            <v>DP</v>
          </cell>
          <cell r="D689">
            <v>0</v>
          </cell>
          <cell r="F689" t="str">
            <v>DPSG</v>
          </cell>
          <cell r="G689" t="str">
            <v>DP</v>
          </cell>
          <cell r="I689">
            <v>0</v>
          </cell>
        </row>
        <row r="690">
          <cell r="A690" t="str">
            <v>DPSNPD</v>
          </cell>
          <cell r="B690" t="str">
            <v>DP</v>
          </cell>
          <cell r="D690">
            <v>0</v>
          </cell>
          <cell r="F690" t="str">
            <v>DPSNPD</v>
          </cell>
          <cell r="G690" t="str">
            <v>DP</v>
          </cell>
          <cell r="I690">
            <v>0</v>
          </cell>
        </row>
        <row r="691">
          <cell r="A691" t="str">
            <v>DPUT</v>
          </cell>
          <cell r="B691" t="str">
            <v>DP</v>
          </cell>
          <cell r="D691">
            <v>5594078.5092307599</v>
          </cell>
          <cell r="F691" t="str">
            <v>DPUT</v>
          </cell>
          <cell r="G691" t="str">
            <v>DP</v>
          </cell>
          <cell r="I691">
            <v>5594078.5092307599</v>
          </cell>
        </row>
        <row r="692">
          <cell r="A692" t="str">
            <v>DPWA</v>
          </cell>
          <cell r="B692" t="str">
            <v>DP</v>
          </cell>
          <cell r="D692">
            <v>1033845.9115384599</v>
          </cell>
          <cell r="F692" t="str">
            <v>DPWA</v>
          </cell>
          <cell r="G692" t="str">
            <v>DP</v>
          </cell>
          <cell r="I692">
            <v>1033845.9115384599</v>
          </cell>
        </row>
        <row r="693">
          <cell r="A693" t="str">
            <v>DPWYU</v>
          </cell>
          <cell r="B693" t="str">
            <v>DP</v>
          </cell>
          <cell r="D693">
            <v>2649301.2815384599</v>
          </cell>
          <cell r="F693" t="str">
            <v>DPWYU</v>
          </cell>
          <cell r="G693" t="str">
            <v>DP</v>
          </cell>
          <cell r="I693">
            <v>2649301.2815384599</v>
          </cell>
        </row>
        <row r="694">
          <cell r="A694" t="str">
            <v>GPSG</v>
          </cell>
          <cell r="B694" t="str">
            <v>GP</v>
          </cell>
          <cell r="D694">
            <v>0</v>
          </cell>
          <cell r="F694" t="str">
            <v>GPSG</v>
          </cell>
          <cell r="G694" t="str">
            <v>GP</v>
          </cell>
          <cell r="I694">
            <v>0</v>
          </cell>
        </row>
        <row r="695">
          <cell r="A695" t="str">
            <v>GPSO</v>
          </cell>
          <cell r="B695" t="str">
            <v>GP</v>
          </cell>
          <cell r="D695">
            <v>5839850.0038461499</v>
          </cell>
          <cell r="F695" t="str">
            <v>GPSO</v>
          </cell>
          <cell r="G695" t="str">
            <v>GP</v>
          </cell>
          <cell r="I695">
            <v>5839850.0038461499</v>
          </cell>
        </row>
        <row r="696">
          <cell r="A696" t="str">
            <v>IPSO</v>
          </cell>
          <cell r="B696" t="str">
            <v>IP</v>
          </cell>
          <cell r="D696">
            <v>-193865.08769230699</v>
          </cell>
          <cell r="F696" t="str">
            <v>IPSO</v>
          </cell>
          <cell r="G696" t="str">
            <v>IP</v>
          </cell>
          <cell r="I696">
            <v>-193865.08769230699</v>
          </cell>
        </row>
        <row r="697">
          <cell r="A697" t="str">
            <v>OPSG</v>
          </cell>
          <cell r="B697" t="str">
            <v>OP</v>
          </cell>
          <cell r="D697">
            <v>38153.846153846098</v>
          </cell>
          <cell r="F697" t="str">
            <v>OPSG</v>
          </cell>
          <cell r="G697" t="str">
            <v>OP</v>
          </cell>
          <cell r="I697">
            <v>38153.846153846098</v>
          </cell>
        </row>
        <row r="698">
          <cell r="A698" t="str">
            <v>SPSG</v>
          </cell>
          <cell r="B698" t="str">
            <v>SP</v>
          </cell>
          <cell r="D698">
            <v>-1129372.91384615</v>
          </cell>
          <cell r="F698" t="str">
            <v>SPSG</v>
          </cell>
          <cell r="G698" t="str">
            <v>SP</v>
          </cell>
          <cell r="I698">
            <v>-1129372.91384615</v>
          </cell>
        </row>
        <row r="699">
          <cell r="A699" t="str">
            <v>SPSG-W</v>
          </cell>
          <cell r="B699" t="str">
            <v>SP</v>
          </cell>
          <cell r="D699">
            <v>0</v>
          </cell>
          <cell r="F699" t="str">
            <v>SPSG-W</v>
          </cell>
          <cell r="G699" t="str">
            <v>SP</v>
          </cell>
          <cell r="I699">
            <v>0</v>
          </cell>
        </row>
        <row r="700">
          <cell r="A700" t="str">
            <v>TPSG</v>
          </cell>
          <cell r="B700" t="str">
            <v>TP</v>
          </cell>
          <cell r="D700">
            <v>68298685.109999999</v>
          </cell>
          <cell r="F700" t="str">
            <v>TPSG</v>
          </cell>
          <cell r="G700" t="str">
            <v>TP</v>
          </cell>
          <cell r="I700">
            <v>68298685.109999999</v>
          </cell>
        </row>
        <row r="701">
          <cell r="A701" t="str">
            <v>TPSG-W</v>
          </cell>
          <cell r="B701" t="str">
            <v>TP</v>
          </cell>
          <cell r="D701">
            <v>0</v>
          </cell>
          <cell r="F701" t="str">
            <v>TPSG-W</v>
          </cell>
          <cell r="G701" t="str">
            <v>TP</v>
          </cell>
          <cell r="I701">
            <v>0</v>
          </cell>
        </row>
        <row r="702">
          <cell r="A702" t="str">
            <v>143SO</v>
          </cell>
          <cell r="B702" t="str">
            <v>143</v>
          </cell>
          <cell r="D702">
            <v>30481251.782500096</v>
          </cell>
          <cell r="F702" t="str">
            <v>143SO</v>
          </cell>
          <cell r="G702" t="str">
            <v>143</v>
          </cell>
          <cell r="I702">
            <v>30481251.782500096</v>
          </cell>
        </row>
        <row r="703">
          <cell r="A703" t="str">
            <v>230SE</v>
          </cell>
          <cell r="B703" t="str">
            <v>230</v>
          </cell>
          <cell r="D703">
            <v>-5184582.1033333298</v>
          </cell>
          <cell r="F703" t="str">
            <v>230SE</v>
          </cell>
          <cell r="G703" t="str">
            <v>230</v>
          </cell>
          <cell r="I703">
            <v>-5184582.1033333298</v>
          </cell>
        </row>
        <row r="704">
          <cell r="A704" t="str">
            <v>232DGU</v>
          </cell>
          <cell r="B704" t="str">
            <v>232</v>
          </cell>
          <cell r="D704">
            <v>-82144.166666666599</v>
          </cell>
          <cell r="F704" t="str">
            <v>232DGU</v>
          </cell>
          <cell r="G704" t="str">
            <v>232</v>
          </cell>
          <cell r="I704">
            <v>-82144.166666666599</v>
          </cell>
        </row>
        <row r="705">
          <cell r="A705" t="str">
            <v>232OTHER</v>
          </cell>
          <cell r="B705" t="str">
            <v>232</v>
          </cell>
          <cell r="D705">
            <v>-10892.5</v>
          </cell>
          <cell r="F705" t="str">
            <v>232OTHER</v>
          </cell>
          <cell r="G705" t="str">
            <v>232</v>
          </cell>
          <cell r="I705">
            <v>-10892.5</v>
          </cell>
        </row>
        <row r="706">
          <cell r="A706" t="str">
            <v>232SE</v>
          </cell>
          <cell r="B706" t="str">
            <v>232</v>
          </cell>
          <cell r="D706">
            <v>-2306468.4608333302</v>
          </cell>
          <cell r="F706" t="str">
            <v>232SE</v>
          </cell>
          <cell r="G706" t="str">
            <v>232</v>
          </cell>
          <cell r="I706">
            <v>-2306468.4608333302</v>
          </cell>
        </row>
        <row r="707">
          <cell r="A707" t="str">
            <v>232SG</v>
          </cell>
          <cell r="B707" t="str">
            <v>232</v>
          </cell>
          <cell r="D707">
            <v>0</v>
          </cell>
          <cell r="F707" t="str">
            <v>232SG</v>
          </cell>
          <cell r="G707" t="str">
            <v>232</v>
          </cell>
          <cell r="I707">
            <v>0</v>
          </cell>
        </row>
        <row r="708">
          <cell r="A708" t="str">
            <v>232SO</v>
          </cell>
          <cell r="B708" t="str">
            <v>232</v>
          </cell>
          <cell r="D708">
            <v>-5395008.9891666602</v>
          </cell>
          <cell r="F708" t="str">
            <v>232SO</v>
          </cell>
          <cell r="G708" t="str">
            <v>232</v>
          </cell>
          <cell r="I708">
            <v>-5395008.9891666602</v>
          </cell>
        </row>
        <row r="709">
          <cell r="A709" t="str">
            <v>2533SE</v>
          </cell>
          <cell r="B709" t="str">
            <v>2533</v>
          </cell>
          <cell r="D709">
            <v>-6191447.4642152023</v>
          </cell>
          <cell r="F709" t="str">
            <v>2533SE</v>
          </cell>
          <cell r="G709" t="str">
            <v>2533</v>
          </cell>
          <cell r="I709">
            <v>-6191447.4642152023</v>
          </cell>
        </row>
        <row r="710">
          <cell r="A710" t="str">
            <v>2533SSECH</v>
          </cell>
          <cell r="B710" t="str">
            <v>2533</v>
          </cell>
          <cell r="D710">
            <v>0</v>
          </cell>
          <cell r="F710" t="str">
            <v>2533SSECH</v>
          </cell>
          <cell r="G710" t="str">
            <v>2533</v>
          </cell>
          <cell r="I710">
            <v>0</v>
          </cell>
        </row>
        <row r="711">
          <cell r="A711" t="str">
            <v>254105OTHER</v>
          </cell>
          <cell r="B711" t="str">
            <v>254105</v>
          </cell>
          <cell r="D711">
            <v>0</v>
          </cell>
          <cell r="F711" t="str">
            <v>254105OTHER</v>
          </cell>
          <cell r="G711" t="str">
            <v>254105</v>
          </cell>
          <cell r="I711">
            <v>0</v>
          </cell>
        </row>
        <row r="712">
          <cell r="A712" t="str">
            <v>254105SE</v>
          </cell>
          <cell r="B712" t="str">
            <v>254105</v>
          </cell>
          <cell r="D712">
            <v>-1486610.6375</v>
          </cell>
          <cell r="F712" t="str">
            <v>254105SE</v>
          </cell>
          <cell r="G712" t="str">
            <v>254105</v>
          </cell>
          <cell r="I712">
            <v>-1486610.6375</v>
          </cell>
        </row>
        <row r="713">
          <cell r="A713" t="str">
            <v>40910SE</v>
          </cell>
          <cell r="B713" t="str">
            <v>40910</v>
          </cell>
          <cell r="D713">
            <v>-18088</v>
          </cell>
          <cell r="F713" t="str">
            <v>40910SE</v>
          </cell>
          <cell r="G713" t="str">
            <v>40910</v>
          </cell>
          <cell r="I713">
            <v>-18088</v>
          </cell>
        </row>
        <row r="714">
          <cell r="A714" t="str">
            <v>40910SG</v>
          </cell>
          <cell r="B714" t="str">
            <v>40910</v>
          </cell>
          <cell r="D714">
            <v>-72344845</v>
          </cell>
          <cell r="F714" t="str">
            <v>40910SG</v>
          </cell>
          <cell r="G714" t="str">
            <v>40910</v>
          </cell>
          <cell r="I714">
            <v>-72344845</v>
          </cell>
        </row>
        <row r="715">
          <cell r="A715" t="str">
            <v>40910SO</v>
          </cell>
          <cell r="B715" t="str">
            <v>40910</v>
          </cell>
          <cell r="D715">
            <v>0</v>
          </cell>
          <cell r="F715" t="str">
            <v>40910SO</v>
          </cell>
          <cell r="G715" t="str">
            <v>40910</v>
          </cell>
          <cell r="I715">
            <v>0</v>
          </cell>
        </row>
        <row r="716">
          <cell r="A716" t="str">
            <v>40911SG</v>
          </cell>
          <cell r="B716" t="str">
            <v>40911</v>
          </cell>
          <cell r="D716">
            <v>0</v>
          </cell>
          <cell r="F716" t="str">
            <v>40911SG</v>
          </cell>
          <cell r="G716" t="str">
            <v>40911</v>
          </cell>
          <cell r="I716">
            <v>0</v>
          </cell>
        </row>
        <row r="717">
          <cell r="A717" t="str">
            <v>41010CA</v>
          </cell>
          <cell r="B717" t="str">
            <v>41010</v>
          </cell>
          <cell r="D717">
            <v>5316</v>
          </cell>
          <cell r="F717" t="str">
            <v>41010CA</v>
          </cell>
          <cell r="G717" t="str">
            <v>41010</v>
          </cell>
          <cell r="I717">
            <v>5316</v>
          </cell>
        </row>
        <row r="718">
          <cell r="A718" t="str">
            <v>41010CN</v>
          </cell>
          <cell r="B718" t="str">
            <v>41010</v>
          </cell>
          <cell r="D718">
            <v>39935</v>
          </cell>
          <cell r="F718" t="str">
            <v>41010CN</v>
          </cell>
          <cell r="G718" t="str">
            <v>41010</v>
          </cell>
          <cell r="I718">
            <v>39935</v>
          </cell>
        </row>
        <row r="719">
          <cell r="A719" t="str">
            <v>41010GPS</v>
          </cell>
          <cell r="B719" t="str">
            <v>41010</v>
          </cell>
          <cell r="D719">
            <v>37262052</v>
          </cell>
          <cell r="F719" t="str">
            <v>41010GPS</v>
          </cell>
          <cell r="G719" t="str">
            <v>41010</v>
          </cell>
          <cell r="I719">
            <v>37262052</v>
          </cell>
        </row>
        <row r="720">
          <cell r="A720" t="str">
            <v>41010ID</v>
          </cell>
          <cell r="B720" t="str">
            <v>41010</v>
          </cell>
          <cell r="D720">
            <v>1856030</v>
          </cell>
          <cell r="F720" t="str">
            <v>41010ID</v>
          </cell>
          <cell r="G720" t="str">
            <v>41010</v>
          </cell>
          <cell r="I720">
            <v>1856030</v>
          </cell>
        </row>
        <row r="721">
          <cell r="A721" t="str">
            <v>41010OR</v>
          </cell>
          <cell r="B721" t="str">
            <v>41010</v>
          </cell>
          <cell r="D721">
            <v>56829.999999999884</v>
          </cell>
          <cell r="F721" t="str">
            <v>41010OR</v>
          </cell>
          <cell r="G721" t="str">
            <v>41010</v>
          </cell>
          <cell r="I721">
            <v>56829.999999999884</v>
          </cell>
        </row>
        <row r="722">
          <cell r="A722" t="str">
            <v>41010OTHER</v>
          </cell>
          <cell r="B722" t="str">
            <v>41010</v>
          </cell>
          <cell r="D722">
            <v>3718868</v>
          </cell>
          <cell r="F722" t="str">
            <v>41010OTHER</v>
          </cell>
          <cell r="G722" t="str">
            <v>41010</v>
          </cell>
          <cell r="I722">
            <v>3718868</v>
          </cell>
        </row>
        <row r="723">
          <cell r="A723" t="str">
            <v>41010SE</v>
          </cell>
          <cell r="B723" t="str">
            <v>41010</v>
          </cell>
          <cell r="D723">
            <v>2137336.33654253</v>
          </cell>
          <cell r="F723" t="str">
            <v>41010SE</v>
          </cell>
          <cell r="G723" t="str">
            <v>41010</v>
          </cell>
          <cell r="I723">
            <v>2137336.33654253</v>
          </cell>
        </row>
        <row r="724">
          <cell r="A724" t="str">
            <v>41010SG</v>
          </cell>
          <cell r="B724" t="str">
            <v>41010</v>
          </cell>
          <cell r="D724">
            <v>65568329.999999903</v>
          </cell>
          <cell r="F724" t="str">
            <v>41010SG</v>
          </cell>
          <cell r="G724" t="str">
            <v>41010</v>
          </cell>
          <cell r="I724">
            <v>65568329.999999903</v>
          </cell>
        </row>
        <row r="725">
          <cell r="A725" t="str">
            <v>41010SNP</v>
          </cell>
          <cell r="B725" t="str">
            <v>41010</v>
          </cell>
          <cell r="D725">
            <v>29233324.000000004</v>
          </cell>
          <cell r="F725" t="str">
            <v>41010SNP</v>
          </cell>
          <cell r="G725" t="str">
            <v>41010</v>
          </cell>
          <cell r="I725">
            <v>29233324.000000004</v>
          </cell>
        </row>
        <row r="726">
          <cell r="A726" t="str">
            <v>41010SNPD</v>
          </cell>
          <cell r="B726" t="str">
            <v>41010</v>
          </cell>
          <cell r="D726">
            <v>39675</v>
          </cell>
          <cell r="F726" t="str">
            <v>41010SNPD</v>
          </cell>
          <cell r="G726" t="str">
            <v>41010</v>
          </cell>
          <cell r="I726">
            <v>39675</v>
          </cell>
        </row>
        <row r="727">
          <cell r="A727" t="str">
            <v>41010SO</v>
          </cell>
          <cell r="B727" t="str">
            <v>41010</v>
          </cell>
          <cell r="D727">
            <v>2536867.0000000028</v>
          </cell>
          <cell r="F727" t="str">
            <v>41010SO</v>
          </cell>
          <cell r="G727" t="str">
            <v>41010</v>
          </cell>
          <cell r="I727">
            <v>2536867.0000000028</v>
          </cell>
        </row>
        <row r="728">
          <cell r="A728" t="str">
            <v>41010SSGCH</v>
          </cell>
          <cell r="B728" t="str">
            <v>41010</v>
          </cell>
          <cell r="D728">
            <v>68377</v>
          </cell>
          <cell r="F728" t="str">
            <v>41010SSGCH</v>
          </cell>
          <cell r="G728" t="str">
            <v>41010</v>
          </cell>
          <cell r="I728">
            <v>68377</v>
          </cell>
        </row>
        <row r="729">
          <cell r="A729" t="str">
            <v>41010TAXDEPR</v>
          </cell>
          <cell r="B729" t="str">
            <v>41010</v>
          </cell>
          <cell r="D729">
            <v>301841009</v>
          </cell>
          <cell r="F729" t="str">
            <v>41010TAXDEPR</v>
          </cell>
          <cell r="G729" t="str">
            <v>41010</v>
          </cell>
          <cell r="I729">
            <v>301841009</v>
          </cell>
        </row>
        <row r="730">
          <cell r="A730" t="str">
            <v>41010UT</v>
          </cell>
          <cell r="B730" t="str">
            <v>41010</v>
          </cell>
          <cell r="D730">
            <v>10313608</v>
          </cell>
          <cell r="F730" t="str">
            <v>41010UT</v>
          </cell>
          <cell r="G730" t="str">
            <v>41010</v>
          </cell>
          <cell r="I730">
            <v>10313608</v>
          </cell>
        </row>
        <row r="731">
          <cell r="A731" t="str">
            <v>41010WA</v>
          </cell>
          <cell r="B731" t="str">
            <v>41010</v>
          </cell>
          <cell r="D731">
            <v>6985</v>
          </cell>
          <cell r="F731" t="str">
            <v>41010WA</v>
          </cell>
          <cell r="G731" t="str">
            <v>41010</v>
          </cell>
          <cell r="I731">
            <v>6985</v>
          </cell>
        </row>
        <row r="732">
          <cell r="A732" t="str">
            <v>41010WYP</v>
          </cell>
          <cell r="B732" t="str">
            <v>41010</v>
          </cell>
          <cell r="D732">
            <v>5087875</v>
          </cell>
          <cell r="F732" t="str">
            <v>41010WYP</v>
          </cell>
          <cell r="G732" t="str">
            <v>41010</v>
          </cell>
          <cell r="I732">
            <v>5087875</v>
          </cell>
        </row>
        <row r="733">
          <cell r="A733" t="str">
            <v>41110BADDEBT</v>
          </cell>
          <cell r="B733" t="str">
            <v>41110</v>
          </cell>
          <cell r="D733">
            <v>1.0473501170054078E-3</v>
          </cell>
          <cell r="F733" t="str">
            <v>41110BADDEBT</v>
          </cell>
          <cell r="G733" t="str">
            <v>41110</v>
          </cell>
          <cell r="I733">
            <v>1.0473501170054078E-3</v>
          </cell>
        </row>
        <row r="734">
          <cell r="A734" t="str">
            <v>41110CA</v>
          </cell>
          <cell r="B734" t="str">
            <v>41110</v>
          </cell>
          <cell r="D734">
            <v>-1209988</v>
          </cell>
          <cell r="F734" t="str">
            <v>41110CA</v>
          </cell>
          <cell r="G734" t="str">
            <v>41110</v>
          </cell>
          <cell r="I734">
            <v>-1209988</v>
          </cell>
        </row>
        <row r="735">
          <cell r="A735" t="str">
            <v>41110CIAC</v>
          </cell>
          <cell r="B735" t="str">
            <v>41110</v>
          </cell>
          <cell r="D735">
            <v>-18849426</v>
          </cell>
          <cell r="F735" t="str">
            <v>41110CIAC</v>
          </cell>
          <cell r="G735" t="str">
            <v>41110</v>
          </cell>
          <cell r="I735">
            <v>-18849426</v>
          </cell>
        </row>
        <row r="736">
          <cell r="A736" t="str">
            <v>41110FERC</v>
          </cell>
          <cell r="B736" t="str">
            <v>41110</v>
          </cell>
          <cell r="D736">
            <v>0</v>
          </cell>
          <cell r="F736" t="str">
            <v>41110FERC</v>
          </cell>
          <cell r="G736" t="str">
            <v>41110</v>
          </cell>
          <cell r="I736">
            <v>0</v>
          </cell>
        </row>
        <row r="737">
          <cell r="A737" t="str">
            <v>41110GPS</v>
          </cell>
          <cell r="B737" t="str">
            <v>41110</v>
          </cell>
          <cell r="D737">
            <v>0</v>
          </cell>
          <cell r="F737" t="str">
            <v>41110GPS</v>
          </cell>
          <cell r="G737" t="str">
            <v>41110</v>
          </cell>
          <cell r="I737">
            <v>0</v>
          </cell>
        </row>
        <row r="738">
          <cell r="A738" t="str">
            <v>41110ID</v>
          </cell>
          <cell r="B738" t="str">
            <v>41110</v>
          </cell>
          <cell r="D738">
            <v>-639865.00000000012</v>
          </cell>
          <cell r="F738" t="str">
            <v>41110ID</v>
          </cell>
          <cell r="G738" t="str">
            <v>41110</v>
          </cell>
          <cell r="I738">
            <v>-639865.00000000012</v>
          </cell>
        </row>
        <row r="739">
          <cell r="A739" t="str">
            <v>41110OR</v>
          </cell>
          <cell r="B739" t="str">
            <v>41110</v>
          </cell>
          <cell r="D739">
            <v>-5617234</v>
          </cell>
          <cell r="F739" t="str">
            <v>41110OR</v>
          </cell>
          <cell r="G739" t="str">
            <v>41110</v>
          </cell>
          <cell r="I739">
            <v>-5617234</v>
          </cell>
        </row>
        <row r="740">
          <cell r="A740" t="str">
            <v>41110OTHER</v>
          </cell>
          <cell r="B740" t="str">
            <v>41110</v>
          </cell>
          <cell r="D740">
            <v>-30166196</v>
          </cell>
          <cell r="F740" t="str">
            <v>41110OTHER</v>
          </cell>
          <cell r="G740" t="str">
            <v>41110</v>
          </cell>
          <cell r="I740">
            <v>-30166196</v>
          </cell>
        </row>
        <row r="741">
          <cell r="A741" t="str">
            <v>41110SCHMDEXP</v>
          </cell>
          <cell r="B741" t="str">
            <v>41110</v>
          </cell>
          <cell r="D741">
            <v>-282709844.99999905</v>
          </cell>
          <cell r="F741" t="str">
            <v>41110SCHMDEXP</v>
          </cell>
          <cell r="G741" t="str">
            <v>41110</v>
          </cell>
          <cell r="I741">
            <v>-282709844.99999905</v>
          </cell>
        </row>
        <row r="742">
          <cell r="A742" t="str">
            <v>41110SE</v>
          </cell>
          <cell r="B742" t="str">
            <v>41110</v>
          </cell>
          <cell r="D742">
            <v>0.99999999906867743</v>
          </cell>
          <cell r="F742" t="str">
            <v>41110SE</v>
          </cell>
          <cell r="G742" t="str">
            <v>41110</v>
          </cell>
          <cell r="I742">
            <v>0.99999999906867743</v>
          </cell>
        </row>
        <row r="743">
          <cell r="A743" t="str">
            <v>41110SG</v>
          </cell>
          <cell r="B743" t="str">
            <v>41110</v>
          </cell>
          <cell r="D743">
            <v>-636392</v>
          </cell>
          <cell r="F743" t="str">
            <v>41110SG</v>
          </cell>
          <cell r="G743" t="str">
            <v>41110</v>
          </cell>
          <cell r="I743">
            <v>-636392</v>
          </cell>
        </row>
        <row r="744">
          <cell r="A744" t="str">
            <v>41110SGCT</v>
          </cell>
          <cell r="B744" t="str">
            <v>41110</v>
          </cell>
          <cell r="D744">
            <v>-425970</v>
          </cell>
          <cell r="F744" t="str">
            <v>41110SGCT</v>
          </cell>
          <cell r="G744" t="str">
            <v>41110</v>
          </cell>
          <cell r="I744">
            <v>-425970</v>
          </cell>
        </row>
        <row r="745">
          <cell r="A745" t="str">
            <v>41110SNP</v>
          </cell>
          <cell r="B745" t="str">
            <v>41110</v>
          </cell>
          <cell r="D745">
            <v>-20801162.999999996</v>
          </cell>
          <cell r="F745" t="str">
            <v>41110SNP</v>
          </cell>
          <cell r="G745" t="str">
            <v>41110</v>
          </cell>
          <cell r="I745">
            <v>-20801162.999999996</v>
          </cell>
        </row>
        <row r="746">
          <cell r="A746" t="str">
            <v>41110SNPD</v>
          </cell>
          <cell r="B746" t="str">
            <v>41110</v>
          </cell>
          <cell r="D746">
            <v>0</v>
          </cell>
          <cell r="F746" t="str">
            <v>41110SNPD</v>
          </cell>
          <cell r="G746" t="str">
            <v>41110</v>
          </cell>
          <cell r="I746">
            <v>0</v>
          </cell>
        </row>
        <row r="747">
          <cell r="A747" t="str">
            <v>41110SO</v>
          </cell>
          <cell r="B747" t="str">
            <v>41110</v>
          </cell>
          <cell r="D747">
            <v>-2863573.0000000019</v>
          </cell>
          <cell r="F747" t="str">
            <v>41110SO</v>
          </cell>
          <cell r="G747" t="str">
            <v>41110</v>
          </cell>
          <cell r="I747">
            <v>-2863573.0000000019</v>
          </cell>
        </row>
        <row r="748">
          <cell r="A748" t="str">
            <v>41110SSGCH</v>
          </cell>
          <cell r="B748" t="str">
            <v>41110</v>
          </cell>
          <cell r="D748">
            <v>-552811</v>
          </cell>
          <cell r="F748" t="str">
            <v>41110SSGCH</v>
          </cell>
          <cell r="G748" t="str">
            <v>41110</v>
          </cell>
          <cell r="I748">
            <v>-552811</v>
          </cell>
        </row>
        <row r="749">
          <cell r="A749" t="str">
            <v>41110TROJD</v>
          </cell>
          <cell r="B749" t="str">
            <v>41110</v>
          </cell>
          <cell r="D749">
            <v>-1.000000000007276</v>
          </cell>
          <cell r="F749" t="str">
            <v>41110TROJD</v>
          </cell>
          <cell r="G749" t="str">
            <v>41110</v>
          </cell>
          <cell r="I749">
            <v>-1.000000000007276</v>
          </cell>
        </row>
        <row r="750">
          <cell r="A750" t="str">
            <v>41110TROJP</v>
          </cell>
          <cell r="B750" t="str">
            <v>41110</v>
          </cell>
          <cell r="D750">
            <v>0</v>
          </cell>
          <cell r="F750" t="str">
            <v>41110TROJP</v>
          </cell>
          <cell r="G750" t="str">
            <v>41110</v>
          </cell>
          <cell r="I750">
            <v>0</v>
          </cell>
        </row>
        <row r="751">
          <cell r="A751" t="str">
            <v>41110UT</v>
          </cell>
          <cell r="B751" t="str">
            <v>41110</v>
          </cell>
          <cell r="D751">
            <v>-2976671.0000000005</v>
          </cell>
          <cell r="F751" t="str">
            <v>41110UT</v>
          </cell>
          <cell r="G751" t="str">
            <v>41110</v>
          </cell>
          <cell r="I751">
            <v>-2976671.0000000005</v>
          </cell>
        </row>
        <row r="752">
          <cell r="A752" t="str">
            <v>41110WA</v>
          </cell>
          <cell r="B752" t="str">
            <v>41110</v>
          </cell>
          <cell r="D752">
            <v>-800123.99999999977</v>
          </cell>
          <cell r="F752" t="str">
            <v>41110WA</v>
          </cell>
          <cell r="G752" t="str">
            <v>41110</v>
          </cell>
          <cell r="I752">
            <v>-800123.99999999977</v>
          </cell>
        </row>
        <row r="753">
          <cell r="A753" t="str">
            <v>41110WYP</v>
          </cell>
          <cell r="B753" t="str">
            <v>41110</v>
          </cell>
          <cell r="D753">
            <v>-451018.99999999994</v>
          </cell>
          <cell r="F753" t="str">
            <v>41110WYP</v>
          </cell>
          <cell r="G753" t="str">
            <v>41110</v>
          </cell>
          <cell r="I753">
            <v>-451018.99999999994</v>
          </cell>
        </row>
        <row r="754">
          <cell r="A754" t="str">
            <v>41110WYU</v>
          </cell>
          <cell r="B754" t="str">
            <v>41110</v>
          </cell>
          <cell r="D754">
            <v>849231</v>
          </cell>
          <cell r="F754" t="str">
            <v>41110WYU</v>
          </cell>
          <cell r="G754" t="str">
            <v>41110</v>
          </cell>
          <cell r="I754">
            <v>849231</v>
          </cell>
        </row>
        <row r="755">
          <cell r="A755" t="str">
            <v>SCHMAPBADDEBT</v>
          </cell>
          <cell r="B755" t="str">
            <v>SCHMAP</v>
          </cell>
          <cell r="D755">
            <v>0</v>
          </cell>
          <cell r="F755" t="str">
            <v>SCHMAPBADDEBT</v>
          </cell>
          <cell r="G755" t="str">
            <v>SCHMAP</v>
          </cell>
          <cell r="I755">
            <v>0</v>
          </cell>
        </row>
        <row r="756">
          <cell r="A756" t="str">
            <v>SCHMAPOTHER</v>
          </cell>
          <cell r="B756" t="str">
            <v>SCHMAP</v>
          </cell>
          <cell r="D756">
            <v>0</v>
          </cell>
          <cell r="F756" t="str">
            <v>SCHMAPOTHER</v>
          </cell>
          <cell r="G756" t="str">
            <v>SCHMAP</v>
          </cell>
          <cell r="I756">
            <v>0</v>
          </cell>
        </row>
        <row r="757">
          <cell r="A757" t="str">
            <v>SCHMAPSCHMDEXP</v>
          </cell>
          <cell r="B757" t="str">
            <v>SCHMAP</v>
          </cell>
          <cell r="D757">
            <v>73732.995423506014</v>
          </cell>
          <cell r="F757" t="str">
            <v>SCHMAPSCHMDEXP</v>
          </cell>
          <cell r="G757" t="str">
            <v>SCHMAP</v>
          </cell>
          <cell r="I757">
            <v>73732.995423506014</v>
          </cell>
        </row>
        <row r="758">
          <cell r="A758" t="str">
            <v>SCHMAPSE</v>
          </cell>
          <cell r="B758" t="str">
            <v>SCHMAP</v>
          </cell>
          <cell r="D758">
            <v>18088.000000000466</v>
          </cell>
          <cell r="F758" t="str">
            <v>SCHMAPSE</v>
          </cell>
          <cell r="G758" t="str">
            <v>SCHMAP</v>
          </cell>
          <cell r="I758">
            <v>18088.000000000466</v>
          </cell>
        </row>
        <row r="759">
          <cell r="A759" t="str">
            <v>SCHMAPSO</v>
          </cell>
          <cell r="B759" t="str">
            <v>SCHMAP</v>
          </cell>
          <cell r="D759">
            <v>488191.73999999976</v>
          </cell>
          <cell r="F759" t="str">
            <v>SCHMAPSO</v>
          </cell>
          <cell r="G759" t="str">
            <v>SCHMAP</v>
          </cell>
          <cell r="I759">
            <v>488191.73999999976</v>
          </cell>
        </row>
        <row r="760">
          <cell r="A760" t="str">
            <v>SCHMATBADDEBT</v>
          </cell>
          <cell r="B760" t="str">
            <v>SCHMAT</v>
          </cell>
          <cell r="D760">
            <v>-2.7597402222454548E-3</v>
          </cell>
          <cell r="F760" t="str">
            <v>SCHMATBADDEBT</v>
          </cell>
          <cell r="G760" t="str">
            <v>SCHMAT</v>
          </cell>
          <cell r="I760">
            <v>-2.7597402222454548E-3</v>
          </cell>
        </row>
        <row r="761">
          <cell r="A761" t="str">
            <v>SCHMATCA</v>
          </cell>
          <cell r="B761" t="str">
            <v>SCHMAT</v>
          </cell>
          <cell r="D761">
            <v>2339170.5479461411</v>
          </cell>
          <cell r="F761" t="str">
            <v>SCHMATCA</v>
          </cell>
          <cell r="G761" t="str">
            <v>SCHMAT</v>
          </cell>
          <cell r="I761">
            <v>2339170.5479461411</v>
          </cell>
        </row>
        <row r="762">
          <cell r="A762" t="str">
            <v>SCHMATCN</v>
          </cell>
          <cell r="B762" t="str">
            <v>SCHMAT</v>
          </cell>
          <cell r="D762">
            <v>-105229.03273314041</v>
          </cell>
          <cell r="F762" t="str">
            <v>SCHMATCN</v>
          </cell>
          <cell r="G762" t="str">
            <v>SCHMAT</v>
          </cell>
          <cell r="I762">
            <v>-105229.03273314041</v>
          </cell>
        </row>
        <row r="763">
          <cell r="A763" t="str">
            <v>SCHMATCIAC</v>
          </cell>
          <cell r="B763" t="str">
            <v>SCHMAT</v>
          </cell>
          <cell r="D763">
            <v>49667801</v>
          </cell>
          <cell r="F763" t="str">
            <v>SCHMATCIAC</v>
          </cell>
          <cell r="G763" t="str">
            <v>SCHMAT</v>
          </cell>
          <cell r="I763">
            <v>49667801</v>
          </cell>
        </row>
        <row r="764">
          <cell r="A764" t="str">
            <v>SCHMATGPS</v>
          </cell>
          <cell r="B764" t="str">
            <v>SCHMAT</v>
          </cell>
          <cell r="D764">
            <v>0</v>
          </cell>
          <cell r="F764" t="str">
            <v>SCHMATGPS</v>
          </cell>
          <cell r="G764" t="str">
            <v>SCHMAT</v>
          </cell>
          <cell r="I764">
            <v>0</v>
          </cell>
        </row>
        <row r="765">
          <cell r="A765" t="str">
            <v>SCHMATID</v>
          </cell>
          <cell r="B765" t="str">
            <v>SCHMAT</v>
          </cell>
          <cell r="D765">
            <v>1062945.7725675041</v>
          </cell>
          <cell r="F765" t="str">
            <v>SCHMATID</v>
          </cell>
          <cell r="G765" t="str">
            <v>SCHMAT</v>
          </cell>
          <cell r="I765">
            <v>1062945.7725675041</v>
          </cell>
        </row>
        <row r="766">
          <cell r="A766" t="str">
            <v>SCHMATOR</v>
          </cell>
          <cell r="B766" t="str">
            <v>SCHMAT</v>
          </cell>
          <cell r="D766">
            <v>15258397.634538613</v>
          </cell>
          <cell r="F766" t="str">
            <v>SCHMATOR</v>
          </cell>
          <cell r="G766" t="str">
            <v>SCHMAT</v>
          </cell>
          <cell r="I766">
            <v>15258397.634538613</v>
          </cell>
        </row>
        <row r="767">
          <cell r="A767" t="str">
            <v>SCHMATOTHER</v>
          </cell>
          <cell r="B767" t="str">
            <v>SCHMAT</v>
          </cell>
          <cell r="D767">
            <v>77896318.366777867</v>
          </cell>
          <cell r="F767" t="str">
            <v>SCHMATOTHER</v>
          </cell>
          <cell r="G767" t="str">
            <v>SCHMAT</v>
          </cell>
          <cell r="I767">
            <v>77896318.366777867</v>
          </cell>
        </row>
        <row r="768">
          <cell r="A768" t="str">
            <v>SCHMATSCHMDEXP</v>
          </cell>
          <cell r="B768" t="str">
            <v>SCHMAT</v>
          </cell>
          <cell r="D768">
            <v>744933846</v>
          </cell>
          <cell r="F768" t="str">
            <v>SCHMATSCHMDEXP</v>
          </cell>
          <cell r="G768" t="str">
            <v>SCHMAT</v>
          </cell>
          <cell r="I768">
            <v>744933846</v>
          </cell>
        </row>
        <row r="769">
          <cell r="A769" t="str">
            <v>SCHMATSE</v>
          </cell>
          <cell r="B769" t="str">
            <v>SCHMAT</v>
          </cell>
          <cell r="D769">
            <v>-138150.94898258895</v>
          </cell>
          <cell r="F769" t="str">
            <v>SCHMATSE</v>
          </cell>
          <cell r="G769" t="str">
            <v>SCHMAT</v>
          </cell>
          <cell r="I769">
            <v>-138150.94898258895</v>
          </cell>
        </row>
        <row r="770">
          <cell r="A770" t="str">
            <v>SCHMATSG</v>
          </cell>
          <cell r="B770" t="str">
            <v>SCHMAT</v>
          </cell>
          <cell r="D770">
            <v>-26891059.423366815</v>
          </cell>
          <cell r="F770" t="str">
            <v>SCHMATSG</v>
          </cell>
          <cell r="G770" t="str">
            <v>SCHMAT</v>
          </cell>
          <cell r="I770">
            <v>-26891059.423366815</v>
          </cell>
        </row>
        <row r="771">
          <cell r="A771" t="str">
            <v>SCHMATSGCT</v>
          </cell>
          <cell r="B771" t="str">
            <v>SCHMAT</v>
          </cell>
          <cell r="D771">
            <v>1122420</v>
          </cell>
          <cell r="F771" t="str">
            <v>SCHMATSGCT</v>
          </cell>
          <cell r="G771" t="str">
            <v>SCHMAT</v>
          </cell>
          <cell r="I771">
            <v>1122420</v>
          </cell>
        </row>
        <row r="772">
          <cell r="A772" t="str">
            <v>SCHMATSNP</v>
          </cell>
          <cell r="B772" t="str">
            <v>SCHMAT</v>
          </cell>
          <cell r="D772">
            <v>54810575.000000007</v>
          </cell>
          <cell r="F772" t="str">
            <v>SCHMATSNP</v>
          </cell>
          <cell r="G772" t="str">
            <v>SCHMAT</v>
          </cell>
          <cell r="I772">
            <v>54810575.000000007</v>
          </cell>
        </row>
        <row r="773">
          <cell r="A773" t="str">
            <v>SCHMATSNPD</v>
          </cell>
          <cell r="B773" t="str">
            <v>SCHMAT</v>
          </cell>
          <cell r="D773">
            <v>-104543.5605290552</v>
          </cell>
          <cell r="F773" t="str">
            <v>SCHMATSNPD</v>
          </cell>
          <cell r="G773" t="str">
            <v>SCHMAT</v>
          </cell>
          <cell r="I773">
            <v>-104543.5605290552</v>
          </cell>
        </row>
        <row r="774">
          <cell r="A774" t="str">
            <v>SCHMATSO</v>
          </cell>
          <cell r="B774" t="str">
            <v>SCHMAT</v>
          </cell>
          <cell r="D774">
            <v>7264180.9071081281</v>
          </cell>
          <cell r="F774" t="str">
            <v>SCHMATSO</v>
          </cell>
          <cell r="G774" t="str">
            <v>SCHMAT</v>
          </cell>
          <cell r="I774">
            <v>7264180.9071081281</v>
          </cell>
        </row>
        <row r="775">
          <cell r="A775" t="str">
            <v>SCHMATTROJD</v>
          </cell>
          <cell r="B775" t="str">
            <v>SCHMAT</v>
          </cell>
          <cell r="D775">
            <v>0</v>
          </cell>
          <cell r="F775" t="str">
            <v>SCHMATTROJD</v>
          </cell>
          <cell r="G775" t="str">
            <v>SCHMAT</v>
          </cell>
          <cell r="I775">
            <v>0</v>
          </cell>
        </row>
        <row r="776">
          <cell r="A776" t="str">
            <v>SCHMATTROJP</v>
          </cell>
          <cell r="B776" t="str">
            <v>SCHMAT</v>
          </cell>
          <cell r="D776">
            <v>0</v>
          </cell>
          <cell r="F776" t="str">
            <v>SCHMATTROJP</v>
          </cell>
          <cell r="G776" t="str">
            <v>SCHMAT</v>
          </cell>
          <cell r="I776">
            <v>0</v>
          </cell>
        </row>
        <row r="777">
          <cell r="A777" t="str">
            <v>SCHMATUT</v>
          </cell>
          <cell r="B777" t="str">
            <v>SCHMAT</v>
          </cell>
          <cell r="D777">
            <v>7967318.435554387</v>
          </cell>
          <cell r="F777" t="str">
            <v>SCHMATUT</v>
          </cell>
          <cell r="G777" t="str">
            <v>SCHMAT</v>
          </cell>
          <cell r="I777">
            <v>7967318.435554387</v>
          </cell>
        </row>
        <row r="778">
          <cell r="A778" t="str">
            <v>SCHMATWA</v>
          </cell>
          <cell r="B778" t="str">
            <v>SCHMAT</v>
          </cell>
          <cell r="D778">
            <v>5011188.872845713</v>
          </cell>
          <cell r="F778" t="str">
            <v>SCHMATWA</v>
          </cell>
          <cell r="G778" t="str">
            <v>SCHMAT</v>
          </cell>
          <cell r="I778">
            <v>5011188.872845713</v>
          </cell>
        </row>
        <row r="779">
          <cell r="A779" t="str">
            <v>SCHMATWYP</v>
          </cell>
          <cell r="B779" t="str">
            <v>SCHMAT</v>
          </cell>
          <cell r="D779">
            <v>3270069.5659458879</v>
          </cell>
          <cell r="F779" t="str">
            <v>SCHMATWYP</v>
          </cell>
          <cell r="G779" t="str">
            <v>SCHMAT</v>
          </cell>
          <cell r="I779">
            <v>3270069.5659458879</v>
          </cell>
        </row>
        <row r="780">
          <cell r="A780" t="str">
            <v>SCHMDPSCHMDEXP</v>
          </cell>
          <cell r="B780" t="str">
            <v>SCHMDP</v>
          </cell>
          <cell r="D780">
            <v>-4.5764939859509468E-3</v>
          </cell>
          <cell r="F780" t="str">
            <v>SCHMDPSCHMDEXP</v>
          </cell>
          <cell r="G780" t="str">
            <v>SCHMDP</v>
          </cell>
          <cell r="I780">
            <v>-4.5764939859509468E-3</v>
          </cell>
        </row>
        <row r="781">
          <cell r="A781" t="str">
            <v>SCHMDPSE</v>
          </cell>
          <cell r="B781" t="str">
            <v>SCHMDP</v>
          </cell>
          <cell r="D781">
            <v>735875</v>
          </cell>
          <cell r="F781" t="str">
            <v>SCHMDPSE</v>
          </cell>
          <cell r="G781" t="str">
            <v>SCHMDP</v>
          </cell>
          <cell r="I781">
            <v>735875</v>
          </cell>
        </row>
        <row r="782">
          <cell r="A782" t="str">
            <v>SCHMDPSNP</v>
          </cell>
          <cell r="B782" t="str">
            <v>SCHMDP</v>
          </cell>
          <cell r="D782">
            <v>65078</v>
          </cell>
          <cell r="F782" t="str">
            <v>SCHMDPSNP</v>
          </cell>
          <cell r="G782" t="str">
            <v>SCHMDP</v>
          </cell>
          <cell r="I782">
            <v>65078</v>
          </cell>
        </row>
        <row r="783">
          <cell r="A783" t="str">
            <v>SCHMDPSO</v>
          </cell>
          <cell r="B783" t="str">
            <v>SCHMDP</v>
          </cell>
          <cell r="D783">
            <v>-0.2599999998928979</v>
          </cell>
          <cell r="F783" t="str">
            <v>SCHMDPSO</v>
          </cell>
          <cell r="G783" t="str">
            <v>SCHMDP</v>
          </cell>
          <cell r="I783">
            <v>-0.2599999998928979</v>
          </cell>
        </row>
        <row r="784">
          <cell r="A784" t="str">
            <v>SCHMDTCA</v>
          </cell>
          <cell r="B784" t="str">
            <v>SCHMDT</v>
          </cell>
          <cell r="D784">
            <v>0</v>
          </cell>
          <cell r="F784" t="str">
            <v>SCHMDTCA</v>
          </cell>
          <cell r="G784" t="str">
            <v>SCHMDT</v>
          </cell>
          <cell r="I784">
            <v>0</v>
          </cell>
        </row>
        <row r="785">
          <cell r="A785" t="str">
            <v>SCHMDTCN</v>
          </cell>
          <cell r="B785" t="str">
            <v>SCHMDT</v>
          </cell>
          <cell r="D785">
            <v>0</v>
          </cell>
          <cell r="F785" t="str">
            <v>SCHMDTCN</v>
          </cell>
          <cell r="G785" t="str">
            <v>SCHMDT</v>
          </cell>
          <cell r="I785">
            <v>0</v>
          </cell>
        </row>
        <row r="786">
          <cell r="A786" t="str">
            <v>SCHMDTGPS</v>
          </cell>
          <cell r="B786" t="str">
            <v>SCHMDT</v>
          </cell>
          <cell r="D786">
            <v>98184638.999999791</v>
          </cell>
          <cell r="F786" t="str">
            <v>SCHMDTGPS</v>
          </cell>
          <cell r="G786" t="str">
            <v>SCHMDT</v>
          </cell>
          <cell r="I786">
            <v>98184638.999999791</v>
          </cell>
        </row>
        <row r="787">
          <cell r="A787" t="str">
            <v>SCHMDTID</v>
          </cell>
          <cell r="B787" t="str">
            <v>SCHMDT</v>
          </cell>
          <cell r="D787">
            <v>4871850</v>
          </cell>
          <cell r="F787" t="str">
            <v>SCHMDTID</v>
          </cell>
          <cell r="G787" t="str">
            <v>SCHMDT</v>
          </cell>
          <cell r="I787">
            <v>4871850</v>
          </cell>
        </row>
        <row r="788">
          <cell r="A788" t="str">
            <v>SCHMDTOR</v>
          </cell>
          <cell r="B788" t="str">
            <v>SCHMDT</v>
          </cell>
          <cell r="D788">
            <v>53808</v>
          </cell>
          <cell r="F788" t="str">
            <v>SCHMDTOR</v>
          </cell>
          <cell r="G788" t="str">
            <v>SCHMDT</v>
          </cell>
          <cell r="I788">
            <v>53808</v>
          </cell>
        </row>
        <row r="789">
          <cell r="A789" t="str">
            <v>SCHMDTOTHER</v>
          </cell>
          <cell r="B789" t="str">
            <v>SCHMDT</v>
          </cell>
          <cell r="D789">
            <v>9798979</v>
          </cell>
          <cell r="F789" t="str">
            <v>SCHMDTOTHER</v>
          </cell>
          <cell r="G789" t="str">
            <v>SCHMDT</v>
          </cell>
          <cell r="I789">
            <v>9798979</v>
          </cell>
        </row>
        <row r="790">
          <cell r="A790" t="str">
            <v>SCHMDTSE</v>
          </cell>
          <cell r="B790" t="str">
            <v>SCHMDT</v>
          </cell>
          <cell r="D790">
            <v>5493685.4029999934</v>
          </cell>
          <cell r="F790" t="str">
            <v>SCHMDTSE</v>
          </cell>
          <cell r="G790" t="str">
            <v>SCHMDT</v>
          </cell>
          <cell r="I790">
            <v>5493685.4029999934</v>
          </cell>
        </row>
        <row r="791">
          <cell r="A791" t="str">
            <v>SCHMDTSG</v>
          </cell>
          <cell r="B791" t="str">
            <v>SCHMDT</v>
          </cell>
          <cell r="D791">
            <v>144171973</v>
          </cell>
          <cell r="F791" t="str">
            <v>SCHMDTSG</v>
          </cell>
          <cell r="G791" t="str">
            <v>SCHMDT</v>
          </cell>
          <cell r="I791">
            <v>144171973</v>
          </cell>
        </row>
        <row r="792">
          <cell r="A792" t="str">
            <v>SCHMDTSNP</v>
          </cell>
          <cell r="B792" t="str">
            <v>SCHMDT</v>
          </cell>
          <cell r="D792">
            <v>77029127</v>
          </cell>
          <cell r="F792" t="str">
            <v>SCHMDTSNP</v>
          </cell>
          <cell r="G792" t="str">
            <v>SCHMDT</v>
          </cell>
          <cell r="I792">
            <v>77029127</v>
          </cell>
        </row>
        <row r="793">
          <cell r="A793" t="str">
            <v>SCHMDTSNPD</v>
          </cell>
          <cell r="B793" t="str">
            <v>SCHMDT</v>
          </cell>
          <cell r="D793">
            <v>0</v>
          </cell>
          <cell r="F793" t="str">
            <v>SCHMDTSNPD</v>
          </cell>
          <cell r="G793" t="str">
            <v>SCHMDT</v>
          </cell>
          <cell r="I793">
            <v>0</v>
          </cell>
        </row>
        <row r="794">
          <cell r="A794" t="str">
            <v>SCHMDTSO</v>
          </cell>
          <cell r="B794" t="str">
            <v>SCHMDT</v>
          </cell>
          <cell r="D794">
            <v>6403321.0000000037</v>
          </cell>
          <cell r="F794" t="str">
            <v>SCHMDTSO</v>
          </cell>
          <cell r="G794" t="str">
            <v>SCHMDT</v>
          </cell>
          <cell r="I794">
            <v>6403321.0000000037</v>
          </cell>
        </row>
        <row r="795">
          <cell r="A795" t="str">
            <v>SCHMDTSSGCH</v>
          </cell>
          <cell r="B795" t="str">
            <v>SCHMDT</v>
          </cell>
          <cell r="D795">
            <v>180174</v>
          </cell>
          <cell r="F795" t="str">
            <v>SCHMDTSSGCH</v>
          </cell>
          <cell r="G795" t="str">
            <v>SCHMDT</v>
          </cell>
          <cell r="I795">
            <v>180174</v>
          </cell>
        </row>
        <row r="796">
          <cell r="A796" t="str">
            <v>SCHMDTTAXDEPR</v>
          </cell>
          <cell r="B796" t="str">
            <v>SCHMDT</v>
          </cell>
          <cell r="D796">
            <v>795344018</v>
          </cell>
          <cell r="F796" t="str">
            <v>SCHMDTTAXDEPR</v>
          </cell>
          <cell r="G796" t="str">
            <v>SCHMDT</v>
          </cell>
          <cell r="I796">
            <v>795344018</v>
          </cell>
        </row>
        <row r="797">
          <cell r="A797" t="str">
            <v>SCHMDTUT</v>
          </cell>
          <cell r="B797" t="str">
            <v>SCHMDT</v>
          </cell>
          <cell r="D797">
            <v>27068435.262499999</v>
          </cell>
          <cell r="F797" t="str">
            <v>SCHMDTUT</v>
          </cell>
          <cell r="G797" t="str">
            <v>SCHMDT</v>
          </cell>
          <cell r="I797">
            <v>27068435.262499999</v>
          </cell>
        </row>
        <row r="798">
          <cell r="A798" t="str">
            <v>SCHMDTWA</v>
          </cell>
          <cell r="B798" t="str">
            <v>SCHMDT</v>
          </cell>
          <cell r="D798">
            <v>0</v>
          </cell>
          <cell r="F798" t="str">
            <v>SCHMDTWA</v>
          </cell>
          <cell r="G798" t="str">
            <v>SCHMDT</v>
          </cell>
          <cell r="I798">
            <v>0</v>
          </cell>
        </row>
        <row r="799">
          <cell r="A799" t="str">
            <v>SCHMDTWYP</v>
          </cell>
          <cell r="B799" t="str">
            <v>SCHMDT</v>
          </cell>
          <cell r="D799">
            <v>13381058</v>
          </cell>
          <cell r="F799" t="str">
            <v>SCHMDTWYP</v>
          </cell>
          <cell r="G799" t="str">
            <v>SCHMDT</v>
          </cell>
          <cell r="I799">
            <v>13381058</v>
          </cell>
        </row>
        <row r="800">
          <cell r="A800" t="str">
            <v>403360CA</v>
          </cell>
          <cell r="B800" t="str">
            <v>403360</v>
          </cell>
          <cell r="D800">
            <v>25655.390650738351</v>
          </cell>
          <cell r="F800" t="str">
            <v>403360CA</v>
          </cell>
          <cell r="G800" t="str">
            <v>403360</v>
          </cell>
          <cell r="I800">
            <v>25655.390650738351</v>
          </cell>
        </row>
        <row r="801">
          <cell r="A801" t="str">
            <v>403360ID</v>
          </cell>
          <cell r="B801" t="str">
            <v>403360</v>
          </cell>
          <cell r="D801">
            <v>28513.587922355055</v>
          </cell>
          <cell r="F801" t="str">
            <v>403360ID</v>
          </cell>
          <cell r="G801" t="str">
            <v>403360</v>
          </cell>
          <cell r="I801">
            <v>28513.587922355055</v>
          </cell>
        </row>
        <row r="802">
          <cell r="A802" t="str">
            <v>403360OR</v>
          </cell>
          <cell r="B802" t="str">
            <v>403360</v>
          </cell>
          <cell r="D802">
            <v>35469.39405536541</v>
          </cell>
          <cell r="F802" t="str">
            <v>403360OR</v>
          </cell>
          <cell r="G802" t="str">
            <v>403360</v>
          </cell>
          <cell r="I802">
            <v>35469.39405536541</v>
          </cell>
        </row>
        <row r="803">
          <cell r="A803" t="str">
            <v>403360UT</v>
          </cell>
          <cell r="B803" t="str">
            <v>403360</v>
          </cell>
          <cell r="D803">
            <v>267585.8547231619</v>
          </cell>
          <cell r="F803" t="str">
            <v>403360UT</v>
          </cell>
          <cell r="G803" t="str">
            <v>403360</v>
          </cell>
          <cell r="I803">
            <v>267585.8547231619</v>
          </cell>
        </row>
        <row r="804">
          <cell r="A804" t="str">
            <v>403360WA</v>
          </cell>
          <cell r="B804" t="str">
            <v>403360</v>
          </cell>
          <cell r="D804">
            <v>-2429.6875988022466</v>
          </cell>
          <cell r="F804" t="str">
            <v>403360WA</v>
          </cell>
          <cell r="G804" t="str">
            <v>403360</v>
          </cell>
          <cell r="I804">
            <v>-2429.6875988022466</v>
          </cell>
        </row>
        <row r="805">
          <cell r="A805" t="str">
            <v>403360WYP</v>
          </cell>
          <cell r="B805" t="str">
            <v>403360</v>
          </cell>
          <cell r="D805">
            <v>51690.653741251183</v>
          </cell>
          <cell r="F805" t="str">
            <v>403360WYP</v>
          </cell>
          <cell r="G805" t="str">
            <v>403360</v>
          </cell>
          <cell r="I805">
            <v>51690.653741251183</v>
          </cell>
        </row>
        <row r="806">
          <cell r="A806" t="str">
            <v>403360WYU</v>
          </cell>
          <cell r="B806" t="str">
            <v>403360</v>
          </cell>
          <cell r="D806">
            <v>49857.52</v>
          </cell>
          <cell r="F806" t="str">
            <v>403360WYU</v>
          </cell>
          <cell r="G806" t="str">
            <v>403360</v>
          </cell>
          <cell r="I806">
            <v>49857.52</v>
          </cell>
        </row>
        <row r="807">
          <cell r="A807" t="str">
            <v>403361CA</v>
          </cell>
          <cell r="B807" t="str">
            <v>403361</v>
          </cell>
          <cell r="D807">
            <v>90289.861180315522</v>
          </cell>
          <cell r="F807" t="str">
            <v>403361CA</v>
          </cell>
          <cell r="G807" t="str">
            <v>403361</v>
          </cell>
          <cell r="I807">
            <v>90289.861180315522</v>
          </cell>
        </row>
        <row r="808">
          <cell r="A808" t="str">
            <v>403361ID</v>
          </cell>
          <cell r="B808" t="str">
            <v>403361</v>
          </cell>
          <cell r="D808">
            <v>47373.943009341325</v>
          </cell>
          <cell r="F808" t="str">
            <v>403361ID</v>
          </cell>
          <cell r="G808" t="str">
            <v>403361</v>
          </cell>
          <cell r="I808">
            <v>47373.943009341325</v>
          </cell>
        </row>
        <row r="809">
          <cell r="A809" t="str">
            <v>403361OR</v>
          </cell>
          <cell r="B809" t="str">
            <v>403361</v>
          </cell>
          <cell r="D809">
            <v>297637.41951493738</v>
          </cell>
          <cell r="F809" t="str">
            <v>403361OR</v>
          </cell>
          <cell r="G809" t="str">
            <v>403361</v>
          </cell>
          <cell r="I809">
            <v>297637.41951493738</v>
          </cell>
        </row>
        <row r="810">
          <cell r="A810" t="str">
            <v>403361UT</v>
          </cell>
          <cell r="B810" t="str">
            <v>403361</v>
          </cell>
          <cell r="D810">
            <v>831357.95191319659</v>
          </cell>
          <cell r="F810" t="str">
            <v>403361UT</v>
          </cell>
          <cell r="G810" t="str">
            <v>403361</v>
          </cell>
          <cell r="I810">
            <v>831357.95191319659</v>
          </cell>
        </row>
        <row r="811">
          <cell r="A811" t="str">
            <v>403361WA</v>
          </cell>
          <cell r="B811" t="str">
            <v>403361</v>
          </cell>
          <cell r="D811">
            <v>31655.862942786087</v>
          </cell>
          <cell r="F811" t="str">
            <v>403361WA</v>
          </cell>
          <cell r="G811" t="str">
            <v>403361</v>
          </cell>
          <cell r="I811">
            <v>31655.862942786087</v>
          </cell>
        </row>
        <row r="812">
          <cell r="A812" t="str">
            <v>403361WYP</v>
          </cell>
          <cell r="B812" t="str">
            <v>403361</v>
          </cell>
          <cell r="D812">
            <v>209289.61228936486</v>
          </cell>
          <cell r="F812" t="str">
            <v>403361WYP</v>
          </cell>
          <cell r="G812" t="str">
            <v>403361</v>
          </cell>
          <cell r="I812">
            <v>209289.61228936486</v>
          </cell>
        </row>
        <row r="813">
          <cell r="A813" t="str">
            <v>403361WYU</v>
          </cell>
          <cell r="B813" t="str">
            <v>403361</v>
          </cell>
          <cell r="D813">
            <v>38093.72</v>
          </cell>
          <cell r="F813" t="str">
            <v>403361WYU</v>
          </cell>
          <cell r="G813" t="str">
            <v>403361</v>
          </cell>
          <cell r="I813">
            <v>38093.72</v>
          </cell>
        </row>
        <row r="814">
          <cell r="A814" t="str">
            <v>403362CA</v>
          </cell>
          <cell r="B814" t="str">
            <v>403362</v>
          </cell>
          <cell r="D814">
            <v>609085.2073827706</v>
          </cell>
          <cell r="F814" t="str">
            <v>403362CA</v>
          </cell>
          <cell r="G814" t="str">
            <v>403362</v>
          </cell>
          <cell r="I814">
            <v>609085.2073827706</v>
          </cell>
        </row>
        <row r="815">
          <cell r="A815" t="str">
            <v>403362ID</v>
          </cell>
          <cell r="B815" t="str">
            <v>403362</v>
          </cell>
          <cell r="D815">
            <v>801213.90532199631</v>
          </cell>
          <cell r="F815" t="str">
            <v>403362ID</v>
          </cell>
          <cell r="G815" t="str">
            <v>403362</v>
          </cell>
          <cell r="I815">
            <v>801213.90532199631</v>
          </cell>
        </row>
        <row r="816">
          <cell r="A816" t="str">
            <v>403362OR</v>
          </cell>
          <cell r="B816" t="str">
            <v>403362</v>
          </cell>
          <cell r="D816">
            <v>4089624.9622679972</v>
          </cell>
          <cell r="F816" t="str">
            <v>403362OR</v>
          </cell>
          <cell r="G816" t="str">
            <v>403362</v>
          </cell>
          <cell r="I816">
            <v>4089624.9622679972</v>
          </cell>
        </row>
        <row r="817">
          <cell r="A817" t="str">
            <v>403362UT</v>
          </cell>
          <cell r="B817" t="str">
            <v>403362</v>
          </cell>
          <cell r="D817">
            <v>11199759.367043301</v>
          </cell>
          <cell r="F817" t="str">
            <v>403362UT</v>
          </cell>
          <cell r="G817" t="str">
            <v>403362</v>
          </cell>
          <cell r="I817">
            <v>11199759.367043301</v>
          </cell>
        </row>
        <row r="818">
          <cell r="A818" t="str">
            <v>403362WA</v>
          </cell>
          <cell r="B818" t="str">
            <v>403362</v>
          </cell>
          <cell r="D818">
            <v>933541.50469458196</v>
          </cell>
          <cell r="F818" t="str">
            <v>403362WA</v>
          </cell>
          <cell r="G818" t="str">
            <v>403362</v>
          </cell>
          <cell r="I818">
            <v>933541.50469458196</v>
          </cell>
        </row>
        <row r="819">
          <cell r="A819" t="str">
            <v>403362WYP</v>
          </cell>
          <cell r="B819" t="str">
            <v>403362</v>
          </cell>
          <cell r="D819">
            <v>2740723.4371884651</v>
          </cell>
          <cell r="F819" t="str">
            <v>403362WYP</v>
          </cell>
          <cell r="G819" t="str">
            <v>403362</v>
          </cell>
          <cell r="I819">
            <v>2740723.4371884651</v>
          </cell>
        </row>
        <row r="820">
          <cell r="A820" t="str">
            <v>403362WYU</v>
          </cell>
          <cell r="B820" t="str">
            <v>403362</v>
          </cell>
          <cell r="D820">
            <v>219184.58</v>
          </cell>
          <cell r="F820" t="str">
            <v>403362WYU</v>
          </cell>
          <cell r="G820" t="str">
            <v>403362</v>
          </cell>
          <cell r="I820">
            <v>219184.58</v>
          </cell>
        </row>
        <row r="821">
          <cell r="A821" t="str">
            <v>403364CA</v>
          </cell>
          <cell r="B821" t="str">
            <v>403364</v>
          </cell>
          <cell r="D821">
            <v>2221318.6940691718</v>
          </cell>
          <cell r="F821" t="str">
            <v>403364CA</v>
          </cell>
          <cell r="G821" t="str">
            <v>403364</v>
          </cell>
          <cell r="I821">
            <v>2221318.6940691718</v>
          </cell>
        </row>
        <row r="822">
          <cell r="A822" t="str">
            <v>403364ID</v>
          </cell>
          <cell r="B822" t="str">
            <v>403364</v>
          </cell>
          <cell r="D822">
            <v>114343.68390286202</v>
          </cell>
          <cell r="F822" t="str">
            <v>403364ID</v>
          </cell>
          <cell r="G822" t="str">
            <v>403364</v>
          </cell>
          <cell r="I822">
            <v>114343.68390286202</v>
          </cell>
        </row>
        <row r="823">
          <cell r="A823" t="str">
            <v>403364OR</v>
          </cell>
          <cell r="B823" t="str">
            <v>403364</v>
          </cell>
          <cell r="D823">
            <v>12608570.754629143</v>
          </cell>
          <cell r="F823" t="str">
            <v>403364OR</v>
          </cell>
          <cell r="G823" t="str">
            <v>403364</v>
          </cell>
          <cell r="I823">
            <v>12608570.754629143</v>
          </cell>
        </row>
        <row r="824">
          <cell r="A824" t="str">
            <v>403364UT</v>
          </cell>
          <cell r="B824" t="str">
            <v>403364</v>
          </cell>
          <cell r="D824">
            <v>-10474425.646638526</v>
          </cell>
          <cell r="F824" t="str">
            <v>403364UT</v>
          </cell>
          <cell r="G824" t="str">
            <v>403364</v>
          </cell>
          <cell r="I824">
            <v>-10474425.646638526</v>
          </cell>
        </row>
        <row r="825">
          <cell r="A825" t="str">
            <v>403364WA</v>
          </cell>
          <cell r="B825" t="str">
            <v>403364</v>
          </cell>
          <cell r="D825">
            <v>3739376.5219660411</v>
          </cell>
          <cell r="F825" t="str">
            <v>403364WA</v>
          </cell>
          <cell r="G825" t="str">
            <v>403364</v>
          </cell>
          <cell r="I825">
            <v>3739376.5219660411</v>
          </cell>
        </row>
        <row r="826">
          <cell r="A826" t="str">
            <v>403364WYP</v>
          </cell>
          <cell r="B826" t="str">
            <v>403364</v>
          </cell>
          <cell r="D826">
            <v>1660637.8233011283</v>
          </cell>
          <cell r="F826" t="str">
            <v>403364WYP</v>
          </cell>
          <cell r="G826" t="str">
            <v>403364</v>
          </cell>
          <cell r="I826">
            <v>1660637.8233011283</v>
          </cell>
        </row>
        <row r="827">
          <cell r="A827" t="str">
            <v>403364WYU</v>
          </cell>
          <cell r="B827" t="str">
            <v>403364</v>
          </cell>
          <cell r="D827">
            <v>737010.1</v>
          </cell>
          <cell r="F827" t="str">
            <v>403364WYU</v>
          </cell>
          <cell r="G827" t="str">
            <v>403364</v>
          </cell>
          <cell r="I827">
            <v>737010.1</v>
          </cell>
        </row>
        <row r="828">
          <cell r="A828" t="str">
            <v>403365CA</v>
          </cell>
          <cell r="B828" t="str">
            <v>403365</v>
          </cell>
          <cell r="D828">
            <v>1064369.2873288256</v>
          </cell>
          <cell r="F828" t="str">
            <v>403365CA</v>
          </cell>
          <cell r="G828" t="str">
            <v>403365</v>
          </cell>
          <cell r="I828">
            <v>1064369.2873288256</v>
          </cell>
        </row>
        <row r="829">
          <cell r="A829" t="str">
            <v>403365ID</v>
          </cell>
          <cell r="B829" t="str">
            <v>403365</v>
          </cell>
          <cell r="D829">
            <v>1100404.1926954733</v>
          </cell>
          <cell r="F829" t="str">
            <v>403365ID</v>
          </cell>
          <cell r="G829" t="str">
            <v>403365</v>
          </cell>
          <cell r="I829">
            <v>1100404.1926954733</v>
          </cell>
        </row>
        <row r="830">
          <cell r="A830" t="str">
            <v>403365OR</v>
          </cell>
          <cell r="B830" t="str">
            <v>403365</v>
          </cell>
          <cell r="D830">
            <v>6767939.5214579683</v>
          </cell>
          <cell r="F830" t="str">
            <v>403365OR</v>
          </cell>
          <cell r="G830" t="str">
            <v>403365</v>
          </cell>
          <cell r="I830">
            <v>6767939.5214579683</v>
          </cell>
        </row>
        <row r="831">
          <cell r="A831" t="str">
            <v>403365UT</v>
          </cell>
          <cell r="B831" t="str">
            <v>403365</v>
          </cell>
          <cell r="D831">
            <v>7452755.9099181974</v>
          </cell>
          <cell r="F831" t="str">
            <v>403365UT</v>
          </cell>
          <cell r="G831" t="str">
            <v>403365</v>
          </cell>
          <cell r="I831">
            <v>7452755.9099181974</v>
          </cell>
        </row>
        <row r="832">
          <cell r="A832" t="str">
            <v>403365WA</v>
          </cell>
          <cell r="B832" t="str">
            <v>403365</v>
          </cell>
          <cell r="D832">
            <v>1669102.1366702993</v>
          </cell>
          <cell r="F832" t="str">
            <v>403365WA</v>
          </cell>
          <cell r="G832" t="str">
            <v>403365</v>
          </cell>
          <cell r="I832">
            <v>1669102.1366702993</v>
          </cell>
        </row>
        <row r="833">
          <cell r="A833" t="str">
            <v>403365WYP</v>
          </cell>
          <cell r="B833" t="str">
            <v>403365</v>
          </cell>
          <cell r="D833">
            <v>2505343.1417989163</v>
          </cell>
          <cell r="F833" t="str">
            <v>403365WYP</v>
          </cell>
          <cell r="G833" t="str">
            <v>403365</v>
          </cell>
          <cell r="I833">
            <v>2505343.1417989163</v>
          </cell>
        </row>
        <row r="834">
          <cell r="A834" t="str">
            <v>403365WYU</v>
          </cell>
          <cell r="B834" t="str">
            <v>403365</v>
          </cell>
          <cell r="D834">
            <v>333708.57</v>
          </cell>
          <cell r="F834" t="str">
            <v>403365WYU</v>
          </cell>
          <cell r="G834" t="str">
            <v>403365</v>
          </cell>
          <cell r="I834">
            <v>333708.57</v>
          </cell>
        </row>
        <row r="835">
          <cell r="A835" t="str">
            <v>403366CA</v>
          </cell>
          <cell r="B835" t="str">
            <v>403366</v>
          </cell>
          <cell r="D835">
            <v>498366.46381744812</v>
          </cell>
          <cell r="F835" t="str">
            <v>403366CA</v>
          </cell>
          <cell r="G835" t="str">
            <v>403366</v>
          </cell>
          <cell r="I835">
            <v>498366.46381744812</v>
          </cell>
        </row>
        <row r="836">
          <cell r="A836" t="str">
            <v>403366ID</v>
          </cell>
          <cell r="B836" t="str">
            <v>403366</v>
          </cell>
          <cell r="D836">
            <v>230146.9744149232</v>
          </cell>
          <cell r="F836" t="str">
            <v>403366ID</v>
          </cell>
          <cell r="G836" t="str">
            <v>403366</v>
          </cell>
          <cell r="I836">
            <v>230146.9744149232</v>
          </cell>
        </row>
        <row r="837">
          <cell r="A837" t="str">
            <v>403366OR</v>
          </cell>
          <cell r="B837" t="str">
            <v>403366</v>
          </cell>
          <cell r="D837">
            <v>2042334.6850536207</v>
          </cell>
          <cell r="F837" t="str">
            <v>403366OR</v>
          </cell>
          <cell r="G837" t="str">
            <v>403366</v>
          </cell>
          <cell r="I837">
            <v>2042334.6850536207</v>
          </cell>
        </row>
        <row r="838">
          <cell r="A838" t="str">
            <v>403366UT</v>
          </cell>
          <cell r="B838" t="str">
            <v>403366</v>
          </cell>
          <cell r="D838">
            <v>4335364.2043140987</v>
          </cell>
          <cell r="F838" t="str">
            <v>403366UT</v>
          </cell>
          <cell r="G838" t="str">
            <v>403366</v>
          </cell>
          <cell r="I838">
            <v>4335364.2043140987</v>
          </cell>
        </row>
        <row r="839">
          <cell r="A839" t="str">
            <v>403366WA</v>
          </cell>
          <cell r="B839" t="str">
            <v>403366</v>
          </cell>
          <cell r="D839">
            <v>688169.14064438851</v>
          </cell>
          <cell r="F839" t="str">
            <v>403366WA</v>
          </cell>
          <cell r="G839" t="str">
            <v>403366</v>
          </cell>
          <cell r="I839">
            <v>688169.14064438851</v>
          </cell>
        </row>
        <row r="840">
          <cell r="A840" t="str">
            <v>403366WYP</v>
          </cell>
          <cell r="B840" t="str">
            <v>403366</v>
          </cell>
          <cell r="D840">
            <v>703264.51570138545</v>
          </cell>
          <cell r="F840" t="str">
            <v>403366WYP</v>
          </cell>
          <cell r="G840" t="str">
            <v>403366</v>
          </cell>
          <cell r="I840">
            <v>703264.51570138545</v>
          </cell>
        </row>
        <row r="841">
          <cell r="A841" t="str">
            <v>403366WYU</v>
          </cell>
          <cell r="B841" t="str">
            <v>403366</v>
          </cell>
          <cell r="D841">
            <v>155113.76</v>
          </cell>
          <cell r="F841" t="str">
            <v>403366WYU</v>
          </cell>
          <cell r="G841" t="str">
            <v>403366</v>
          </cell>
          <cell r="I841">
            <v>155113.76</v>
          </cell>
        </row>
        <row r="842">
          <cell r="A842" t="str">
            <v>403367CA</v>
          </cell>
          <cell r="B842" t="str">
            <v>403367</v>
          </cell>
          <cell r="D842">
            <v>463667.06927978568</v>
          </cell>
          <cell r="F842" t="str">
            <v>403367CA</v>
          </cell>
          <cell r="G842" t="str">
            <v>403367</v>
          </cell>
          <cell r="I842">
            <v>463667.06927978568</v>
          </cell>
        </row>
        <row r="843">
          <cell r="A843" t="str">
            <v>403367ID</v>
          </cell>
          <cell r="B843" t="str">
            <v>403367</v>
          </cell>
          <cell r="D843">
            <v>625232.34707775083</v>
          </cell>
          <cell r="F843" t="str">
            <v>403367ID</v>
          </cell>
          <cell r="G843" t="str">
            <v>403367</v>
          </cell>
          <cell r="I843">
            <v>625232.34707775083</v>
          </cell>
        </row>
        <row r="844">
          <cell r="A844" t="str">
            <v>403367OR</v>
          </cell>
          <cell r="B844" t="str">
            <v>403367</v>
          </cell>
          <cell r="D844">
            <v>3448340.6762129897</v>
          </cell>
          <cell r="F844" t="str">
            <v>403367OR</v>
          </cell>
          <cell r="G844" t="str">
            <v>403367</v>
          </cell>
          <cell r="I844">
            <v>3448340.6762129897</v>
          </cell>
        </row>
        <row r="845">
          <cell r="A845" t="str">
            <v>403367UT</v>
          </cell>
          <cell r="B845" t="str">
            <v>403367</v>
          </cell>
          <cell r="D845">
            <v>12040671.148107134</v>
          </cell>
          <cell r="F845" t="str">
            <v>403367UT</v>
          </cell>
          <cell r="G845" t="str">
            <v>403367</v>
          </cell>
          <cell r="I845">
            <v>12040671.148107134</v>
          </cell>
        </row>
        <row r="846">
          <cell r="A846" t="str">
            <v>403367WA</v>
          </cell>
          <cell r="B846" t="str">
            <v>403367</v>
          </cell>
          <cell r="D846">
            <v>584989.57496596803</v>
          </cell>
          <cell r="F846" t="str">
            <v>403367WA</v>
          </cell>
          <cell r="G846" t="str">
            <v>403367</v>
          </cell>
          <cell r="I846">
            <v>584989.57496596803</v>
          </cell>
        </row>
        <row r="847">
          <cell r="A847" t="str">
            <v>403367WYP</v>
          </cell>
          <cell r="B847" t="str">
            <v>403367</v>
          </cell>
          <cell r="D847">
            <v>1413090.5683083374</v>
          </cell>
          <cell r="F847" t="str">
            <v>403367WYP</v>
          </cell>
          <cell r="G847" t="str">
            <v>403367</v>
          </cell>
          <cell r="I847">
            <v>1413090.5683083374</v>
          </cell>
        </row>
        <row r="848">
          <cell r="A848" t="str">
            <v>403367WYU</v>
          </cell>
          <cell r="B848" t="str">
            <v>403367</v>
          </cell>
          <cell r="D848">
            <v>586514.43999999994</v>
          </cell>
          <cell r="F848" t="str">
            <v>403367WYU</v>
          </cell>
          <cell r="G848" t="str">
            <v>403367</v>
          </cell>
          <cell r="I848">
            <v>586514.43999999994</v>
          </cell>
        </row>
        <row r="849">
          <cell r="A849" t="str">
            <v>403368CA</v>
          </cell>
          <cell r="B849" t="str">
            <v>403368</v>
          </cell>
          <cell r="D849">
            <v>1295762.8336710155</v>
          </cell>
          <cell r="F849" t="str">
            <v>403368CA</v>
          </cell>
          <cell r="G849" t="str">
            <v>403368</v>
          </cell>
          <cell r="I849">
            <v>1295762.8336710155</v>
          </cell>
        </row>
        <row r="850">
          <cell r="A850" t="str">
            <v>403368ID</v>
          </cell>
          <cell r="B850" t="str">
            <v>403368</v>
          </cell>
          <cell r="D850">
            <v>1749297.8576621923</v>
          </cell>
          <cell r="F850" t="str">
            <v>403368ID</v>
          </cell>
          <cell r="G850" t="str">
            <v>403368</v>
          </cell>
          <cell r="I850">
            <v>1749297.8576621923</v>
          </cell>
        </row>
        <row r="851">
          <cell r="A851" t="str">
            <v>403368OR</v>
          </cell>
          <cell r="B851" t="str">
            <v>403368</v>
          </cell>
          <cell r="D851">
            <v>10805376.257775648</v>
          </cell>
          <cell r="F851" t="str">
            <v>403368OR</v>
          </cell>
          <cell r="G851" t="str">
            <v>403368</v>
          </cell>
          <cell r="I851">
            <v>10805376.257775648</v>
          </cell>
        </row>
        <row r="852">
          <cell r="A852" t="str">
            <v>403368UT</v>
          </cell>
          <cell r="B852" t="str">
            <v>403368</v>
          </cell>
          <cell r="D852">
            <v>10480271.696340168</v>
          </cell>
          <cell r="F852" t="str">
            <v>403368UT</v>
          </cell>
          <cell r="G852" t="str">
            <v>403368</v>
          </cell>
          <cell r="I852">
            <v>10480271.696340168</v>
          </cell>
        </row>
        <row r="853">
          <cell r="A853" t="str">
            <v>403368WA</v>
          </cell>
          <cell r="B853" t="str">
            <v>403368</v>
          </cell>
          <cell r="D853">
            <v>2769619.5370155238</v>
          </cell>
          <cell r="F853" t="str">
            <v>403368WA</v>
          </cell>
          <cell r="G853" t="str">
            <v>403368</v>
          </cell>
          <cell r="I853">
            <v>2769619.5370155238</v>
          </cell>
        </row>
        <row r="854">
          <cell r="A854" t="str">
            <v>403368WYP</v>
          </cell>
          <cell r="B854" t="str">
            <v>403368</v>
          </cell>
          <cell r="D854">
            <v>2953146.4045567564</v>
          </cell>
          <cell r="F854" t="str">
            <v>403368WYP</v>
          </cell>
          <cell r="G854" t="str">
            <v>403368</v>
          </cell>
          <cell r="I854">
            <v>2953146.4045567564</v>
          </cell>
        </row>
        <row r="855">
          <cell r="A855" t="str">
            <v>403368WYU</v>
          </cell>
          <cell r="B855" t="str">
            <v>403368</v>
          </cell>
          <cell r="D855">
            <v>406682.85</v>
          </cell>
          <cell r="F855" t="str">
            <v>403368WYU</v>
          </cell>
          <cell r="G855" t="str">
            <v>403368</v>
          </cell>
          <cell r="I855">
            <v>406682.85</v>
          </cell>
        </row>
        <row r="856">
          <cell r="A856" t="str">
            <v>403369CA</v>
          </cell>
          <cell r="B856" t="str">
            <v>403369</v>
          </cell>
          <cell r="D856">
            <v>458245.69372247497</v>
          </cell>
          <cell r="F856" t="str">
            <v>403369CA</v>
          </cell>
          <cell r="G856" t="str">
            <v>403369</v>
          </cell>
          <cell r="I856">
            <v>458245.69372247497</v>
          </cell>
        </row>
        <row r="857">
          <cell r="A857" t="str">
            <v>403369ID</v>
          </cell>
          <cell r="B857" t="str">
            <v>403369</v>
          </cell>
          <cell r="D857">
            <v>703171.29410644539</v>
          </cell>
          <cell r="F857" t="str">
            <v>403369ID</v>
          </cell>
          <cell r="G857" t="str">
            <v>403369</v>
          </cell>
          <cell r="I857">
            <v>703171.29410644539</v>
          </cell>
        </row>
        <row r="858">
          <cell r="A858" t="str">
            <v>403369OR</v>
          </cell>
          <cell r="B858" t="str">
            <v>403369</v>
          </cell>
          <cell r="D858">
            <v>4365591.9732393324</v>
          </cell>
          <cell r="F858" t="str">
            <v>403369OR</v>
          </cell>
          <cell r="G858" t="str">
            <v>403369</v>
          </cell>
          <cell r="I858">
            <v>4365591.9732393324</v>
          </cell>
        </row>
        <row r="859">
          <cell r="A859" t="str">
            <v>403369UT</v>
          </cell>
          <cell r="B859" t="str">
            <v>403369</v>
          </cell>
          <cell r="D859">
            <v>4948731.2193351509</v>
          </cell>
          <cell r="F859" t="str">
            <v>403369UT</v>
          </cell>
          <cell r="G859" t="str">
            <v>403369</v>
          </cell>
          <cell r="I859">
            <v>4948731.2193351509</v>
          </cell>
        </row>
        <row r="860">
          <cell r="A860" t="str">
            <v>403369WA</v>
          </cell>
          <cell r="B860" t="str">
            <v>403369</v>
          </cell>
          <cell r="D860">
            <v>1237235.8937706642</v>
          </cell>
          <cell r="F860" t="str">
            <v>403369WA</v>
          </cell>
          <cell r="G860" t="str">
            <v>403369</v>
          </cell>
          <cell r="I860">
            <v>1237235.8937706642</v>
          </cell>
        </row>
        <row r="861">
          <cell r="A861" t="str">
            <v>403369WYP</v>
          </cell>
          <cell r="B861" t="str">
            <v>403369</v>
          </cell>
          <cell r="D861">
            <v>1234176.0838173092</v>
          </cell>
          <cell r="F861" t="str">
            <v>403369WYP</v>
          </cell>
          <cell r="G861" t="str">
            <v>403369</v>
          </cell>
          <cell r="I861">
            <v>1234176.0838173092</v>
          </cell>
        </row>
        <row r="862">
          <cell r="A862" t="str">
            <v>403369WYU</v>
          </cell>
          <cell r="B862" t="str">
            <v>403369</v>
          </cell>
          <cell r="D862">
            <v>293785.94</v>
          </cell>
          <cell r="F862" t="str">
            <v>403369WYU</v>
          </cell>
          <cell r="G862" t="str">
            <v>403369</v>
          </cell>
          <cell r="I862">
            <v>293785.94</v>
          </cell>
        </row>
        <row r="863">
          <cell r="A863" t="str">
            <v>403370CA</v>
          </cell>
          <cell r="B863" t="str">
            <v>403370</v>
          </cell>
          <cell r="D863">
            <v>193288.30976768961</v>
          </cell>
          <cell r="F863" t="str">
            <v>403370CA</v>
          </cell>
          <cell r="G863" t="str">
            <v>403370</v>
          </cell>
          <cell r="I863">
            <v>193288.30976768961</v>
          </cell>
        </row>
        <row r="864">
          <cell r="A864" t="str">
            <v>403370ID</v>
          </cell>
          <cell r="B864" t="str">
            <v>403370</v>
          </cell>
          <cell r="D864">
            <v>463022.3673756895</v>
          </cell>
          <cell r="F864" t="str">
            <v>403370ID</v>
          </cell>
          <cell r="G864" t="str">
            <v>403370</v>
          </cell>
          <cell r="I864">
            <v>463022.3673756895</v>
          </cell>
        </row>
        <row r="865">
          <cell r="A865" t="str">
            <v>403370OR</v>
          </cell>
          <cell r="B865" t="str">
            <v>403370</v>
          </cell>
          <cell r="D865">
            <v>2056242.0152594906</v>
          </cell>
          <cell r="F865" t="str">
            <v>403370OR</v>
          </cell>
          <cell r="G865" t="str">
            <v>403370</v>
          </cell>
          <cell r="I865">
            <v>2056242.0152594906</v>
          </cell>
        </row>
        <row r="866">
          <cell r="A866" t="str">
            <v>403370UT</v>
          </cell>
          <cell r="B866" t="str">
            <v>403370</v>
          </cell>
          <cell r="D866">
            <v>2585986.9117674245</v>
          </cell>
          <cell r="F866" t="str">
            <v>403370UT</v>
          </cell>
          <cell r="G866" t="str">
            <v>403370</v>
          </cell>
          <cell r="I866">
            <v>2585986.9117674245</v>
          </cell>
        </row>
        <row r="867">
          <cell r="A867" t="str">
            <v>403370WA</v>
          </cell>
          <cell r="B867" t="str">
            <v>403370</v>
          </cell>
          <cell r="D867">
            <v>417912.26164917467</v>
          </cell>
          <cell r="F867" t="str">
            <v>403370WA</v>
          </cell>
          <cell r="G867" t="str">
            <v>403370</v>
          </cell>
          <cell r="I867">
            <v>417912.26164917467</v>
          </cell>
        </row>
        <row r="868">
          <cell r="A868" t="str">
            <v>403370WYP</v>
          </cell>
          <cell r="B868" t="str">
            <v>403370</v>
          </cell>
          <cell r="D868">
            <v>474820.0632564582</v>
          </cell>
          <cell r="F868" t="str">
            <v>403370WYP</v>
          </cell>
          <cell r="G868" t="str">
            <v>403370</v>
          </cell>
          <cell r="I868">
            <v>474820.0632564582</v>
          </cell>
        </row>
        <row r="869">
          <cell r="A869" t="str">
            <v>403370WYU</v>
          </cell>
          <cell r="B869" t="str">
            <v>403370</v>
          </cell>
          <cell r="D869">
            <v>77092.490000000005</v>
          </cell>
          <cell r="F869" t="str">
            <v>403370WYU</v>
          </cell>
          <cell r="G869" t="str">
            <v>403370</v>
          </cell>
          <cell r="I869">
            <v>77092.490000000005</v>
          </cell>
        </row>
        <row r="870">
          <cell r="A870" t="str">
            <v>403371CA</v>
          </cell>
          <cell r="B870" t="str">
            <v>403371</v>
          </cell>
          <cell r="D870">
            <v>13461.485410283736</v>
          </cell>
          <cell r="F870" t="str">
            <v>403371CA</v>
          </cell>
          <cell r="G870" t="str">
            <v>403371</v>
          </cell>
          <cell r="I870">
            <v>13461.485410283736</v>
          </cell>
        </row>
        <row r="871">
          <cell r="A871" t="str">
            <v>403371ID</v>
          </cell>
          <cell r="B871" t="str">
            <v>403371</v>
          </cell>
          <cell r="D871">
            <v>9085.8517282803932</v>
          </cell>
          <cell r="F871" t="str">
            <v>403371ID</v>
          </cell>
          <cell r="G871" t="str">
            <v>403371</v>
          </cell>
          <cell r="I871">
            <v>9085.8517282803932</v>
          </cell>
        </row>
        <row r="872">
          <cell r="A872" t="str">
            <v>403371OR</v>
          </cell>
          <cell r="B872" t="str">
            <v>403371</v>
          </cell>
          <cell r="D872">
            <v>115596.34857337597</v>
          </cell>
          <cell r="F872" t="str">
            <v>403371OR</v>
          </cell>
          <cell r="G872" t="str">
            <v>403371</v>
          </cell>
          <cell r="I872">
            <v>115596.34857337597</v>
          </cell>
        </row>
        <row r="873">
          <cell r="A873" t="str">
            <v>403371UT</v>
          </cell>
          <cell r="B873" t="str">
            <v>403371</v>
          </cell>
          <cell r="D873">
            <v>277421.62972472882</v>
          </cell>
          <cell r="F873" t="str">
            <v>403371UT</v>
          </cell>
          <cell r="G873" t="str">
            <v>403371</v>
          </cell>
          <cell r="I873">
            <v>277421.62972472882</v>
          </cell>
        </row>
        <row r="874">
          <cell r="A874" t="str">
            <v>403371WA</v>
          </cell>
          <cell r="B874" t="str">
            <v>403371</v>
          </cell>
          <cell r="D874">
            <v>17978.21290414434</v>
          </cell>
          <cell r="F874" t="str">
            <v>403371WA</v>
          </cell>
          <cell r="G874" t="str">
            <v>403371</v>
          </cell>
          <cell r="I874">
            <v>17978.21290414434</v>
          </cell>
        </row>
        <row r="875">
          <cell r="A875" t="str">
            <v>403371WYP</v>
          </cell>
          <cell r="B875" t="str">
            <v>403371</v>
          </cell>
          <cell r="D875">
            <v>49613.511519332431</v>
          </cell>
          <cell r="F875" t="str">
            <v>403371WYP</v>
          </cell>
          <cell r="G875" t="str">
            <v>403371</v>
          </cell>
          <cell r="I875">
            <v>49613.511519332431</v>
          </cell>
        </row>
        <row r="876">
          <cell r="A876" t="str">
            <v>403371WYU</v>
          </cell>
          <cell r="B876" t="str">
            <v>403371</v>
          </cell>
          <cell r="D876">
            <v>9046.44</v>
          </cell>
          <cell r="F876" t="str">
            <v>403371WYU</v>
          </cell>
          <cell r="G876" t="str">
            <v>403371</v>
          </cell>
          <cell r="I876">
            <v>9046.44</v>
          </cell>
        </row>
        <row r="877">
          <cell r="A877" t="str">
            <v>403373CA</v>
          </cell>
          <cell r="B877" t="str">
            <v>403373</v>
          </cell>
          <cell r="D877">
            <v>24294.637662413952</v>
          </cell>
          <cell r="F877" t="str">
            <v>403373CA</v>
          </cell>
          <cell r="G877" t="str">
            <v>403373</v>
          </cell>
          <cell r="I877">
            <v>24294.637662413952</v>
          </cell>
        </row>
        <row r="878">
          <cell r="A878" t="str">
            <v>403373ID</v>
          </cell>
          <cell r="B878" t="str">
            <v>403373</v>
          </cell>
          <cell r="D878">
            <v>39660.819000028474</v>
          </cell>
          <cell r="F878" t="str">
            <v>403373ID</v>
          </cell>
          <cell r="G878" t="str">
            <v>403373</v>
          </cell>
          <cell r="I878">
            <v>39660.819000028474</v>
          </cell>
        </row>
        <row r="879">
          <cell r="A879" t="str">
            <v>403373OR</v>
          </cell>
          <cell r="B879" t="str">
            <v>403373</v>
          </cell>
          <cell r="D879">
            <v>645712.87982073927</v>
          </cell>
          <cell r="F879" t="str">
            <v>403373OR</v>
          </cell>
          <cell r="G879" t="str">
            <v>403373</v>
          </cell>
          <cell r="I879">
            <v>645712.87982073927</v>
          </cell>
        </row>
        <row r="880">
          <cell r="A880" t="str">
            <v>403373UT</v>
          </cell>
          <cell r="B880" t="str">
            <v>403373</v>
          </cell>
          <cell r="D880">
            <v>1072052.774010625</v>
          </cell>
          <cell r="F880" t="str">
            <v>403373UT</v>
          </cell>
          <cell r="G880" t="str">
            <v>403373</v>
          </cell>
          <cell r="I880">
            <v>1072052.774010625</v>
          </cell>
        </row>
        <row r="881">
          <cell r="A881" t="str">
            <v>403373WA</v>
          </cell>
          <cell r="B881" t="str">
            <v>403373</v>
          </cell>
          <cell r="D881">
            <v>121700.51770114199</v>
          </cell>
          <cell r="F881" t="str">
            <v>403373WA</v>
          </cell>
          <cell r="G881" t="str">
            <v>403373</v>
          </cell>
          <cell r="I881">
            <v>121700.51770114199</v>
          </cell>
        </row>
        <row r="882">
          <cell r="A882" t="str">
            <v>403373WYP</v>
          </cell>
          <cell r="B882" t="str">
            <v>403373</v>
          </cell>
          <cell r="D882">
            <v>236434.26441549094</v>
          </cell>
          <cell r="F882" t="str">
            <v>403373WYP</v>
          </cell>
          <cell r="G882" t="str">
            <v>403373</v>
          </cell>
          <cell r="I882">
            <v>236434.26441549094</v>
          </cell>
        </row>
        <row r="883">
          <cell r="A883" t="str">
            <v>403373WYU</v>
          </cell>
          <cell r="B883" t="str">
            <v>403373</v>
          </cell>
          <cell r="D883">
            <v>62531.92</v>
          </cell>
          <cell r="F883" t="str">
            <v>403373WYU</v>
          </cell>
          <cell r="G883" t="str">
            <v>403373</v>
          </cell>
          <cell r="I883">
            <v>62531.92</v>
          </cell>
        </row>
        <row r="884">
          <cell r="A884" t="str">
            <v>403GPCA</v>
          </cell>
          <cell r="B884" t="str">
            <v>403GP</v>
          </cell>
          <cell r="D884">
            <v>407576.42877401481</v>
          </cell>
          <cell r="F884" t="str">
            <v>403GPCA</v>
          </cell>
          <cell r="G884" t="str">
            <v>403GP</v>
          </cell>
          <cell r="I884">
            <v>407576.42877401481</v>
          </cell>
        </row>
        <row r="885">
          <cell r="A885" t="str">
            <v>403GPCN</v>
          </cell>
          <cell r="B885" t="str">
            <v>403GP</v>
          </cell>
          <cell r="D885">
            <v>1410873.2934037733</v>
          </cell>
          <cell r="F885" t="str">
            <v>403GPCN</v>
          </cell>
          <cell r="G885" t="str">
            <v>403GP</v>
          </cell>
          <cell r="I885">
            <v>1410873.2934037733</v>
          </cell>
        </row>
        <row r="886">
          <cell r="A886" t="str">
            <v>403GPDGP</v>
          </cell>
          <cell r="B886" t="str">
            <v>403GP</v>
          </cell>
          <cell r="D886">
            <v>44293.888447995407</v>
          </cell>
          <cell r="F886" t="str">
            <v>403GPDGP</v>
          </cell>
          <cell r="G886" t="str">
            <v>403GP</v>
          </cell>
          <cell r="I886">
            <v>44293.888447995407</v>
          </cell>
        </row>
        <row r="887">
          <cell r="A887" t="str">
            <v>403GPDGU</v>
          </cell>
          <cell r="B887" t="str">
            <v>403GP</v>
          </cell>
          <cell r="D887">
            <v>51767.55298335597</v>
          </cell>
          <cell r="F887" t="str">
            <v>403GPDGU</v>
          </cell>
          <cell r="G887" t="str">
            <v>403GP</v>
          </cell>
          <cell r="I887">
            <v>51767.55298335597</v>
          </cell>
        </row>
        <row r="888">
          <cell r="A888" t="str">
            <v>403GPID</v>
          </cell>
          <cell r="B888" t="str">
            <v>403GP</v>
          </cell>
          <cell r="D888">
            <v>884508.86385753506</v>
          </cell>
          <cell r="F888" t="str">
            <v>403GPID</v>
          </cell>
          <cell r="G888" t="str">
            <v>403GP</v>
          </cell>
          <cell r="I888">
            <v>884508.86385753506</v>
          </cell>
        </row>
        <row r="889">
          <cell r="A889" t="str">
            <v>403GPOR</v>
          </cell>
          <cell r="B889" t="str">
            <v>403GP</v>
          </cell>
          <cell r="D889">
            <v>4357397.3385422435</v>
          </cell>
          <cell r="F889" t="str">
            <v>403GPOR</v>
          </cell>
          <cell r="G889" t="str">
            <v>403GP</v>
          </cell>
          <cell r="I889">
            <v>4357397.3385422435</v>
          </cell>
        </row>
        <row r="890">
          <cell r="A890" t="str">
            <v>403GPSE</v>
          </cell>
          <cell r="B890" t="str">
            <v>403GP</v>
          </cell>
          <cell r="D890">
            <v>52142.009007881403</v>
          </cell>
          <cell r="F890" t="str">
            <v>403GPSE</v>
          </cell>
          <cell r="G890" t="str">
            <v>403GP</v>
          </cell>
          <cell r="I890">
            <v>52142.009007881403</v>
          </cell>
        </row>
        <row r="891">
          <cell r="A891" t="str">
            <v>403GPSG</v>
          </cell>
          <cell r="B891" t="str">
            <v>403GP</v>
          </cell>
          <cell r="D891">
            <v>8332100.8279454727</v>
          </cell>
          <cell r="F891" t="str">
            <v>403GPSG</v>
          </cell>
          <cell r="G891" t="str">
            <v>403GP</v>
          </cell>
          <cell r="I891">
            <v>8332100.8279454727</v>
          </cell>
        </row>
        <row r="892">
          <cell r="A892" t="str">
            <v>403GPSO</v>
          </cell>
          <cell r="B892" t="str">
            <v>403GP</v>
          </cell>
          <cell r="D892">
            <v>14137241.433989055</v>
          </cell>
          <cell r="F892" t="str">
            <v>403GPSO</v>
          </cell>
          <cell r="G892" t="str">
            <v>403GP</v>
          </cell>
          <cell r="I892">
            <v>14137241.433989055</v>
          </cell>
        </row>
        <row r="893">
          <cell r="A893" t="str">
            <v>403GPSSGCH</v>
          </cell>
          <cell r="B893" t="str">
            <v>403GP</v>
          </cell>
          <cell r="D893">
            <v>128141.86856354872</v>
          </cell>
          <cell r="F893" t="str">
            <v>403GPSSGCH</v>
          </cell>
          <cell r="G893" t="str">
            <v>403GP</v>
          </cell>
          <cell r="I893">
            <v>128141.86856354872</v>
          </cell>
        </row>
        <row r="894">
          <cell r="A894" t="str">
            <v>403GPSSGCT</v>
          </cell>
          <cell r="B894" t="str">
            <v>403GP</v>
          </cell>
          <cell r="D894">
            <v>7454.0761261039552</v>
          </cell>
          <cell r="F894" t="str">
            <v>403GPSSGCT</v>
          </cell>
          <cell r="G894" t="str">
            <v>403GP</v>
          </cell>
          <cell r="I894">
            <v>7454.0761261039552</v>
          </cell>
        </row>
        <row r="895">
          <cell r="A895" t="str">
            <v>403GPUT</v>
          </cell>
          <cell r="B895" t="str">
            <v>403GP</v>
          </cell>
          <cell r="D895">
            <v>4632356.8075201074</v>
          </cell>
          <cell r="F895" t="str">
            <v>403GPUT</v>
          </cell>
          <cell r="G895" t="str">
            <v>403GP</v>
          </cell>
          <cell r="I895">
            <v>4632356.8075201074</v>
          </cell>
        </row>
        <row r="896">
          <cell r="A896" t="str">
            <v>403GPWA</v>
          </cell>
          <cell r="B896" t="str">
            <v>403GP</v>
          </cell>
          <cell r="D896">
            <v>1259857.0883426939</v>
          </cell>
          <cell r="F896" t="str">
            <v>403GPWA</v>
          </cell>
          <cell r="G896" t="str">
            <v>403GP</v>
          </cell>
          <cell r="I896">
            <v>1259857.0883426939</v>
          </cell>
        </row>
        <row r="897">
          <cell r="A897" t="str">
            <v>403GPWYP</v>
          </cell>
          <cell r="B897" t="str">
            <v>403GP</v>
          </cell>
          <cell r="D897">
            <v>2117707.6136187296</v>
          </cell>
          <cell r="F897" t="str">
            <v>403GPWYP</v>
          </cell>
          <cell r="G897" t="str">
            <v>403GP</v>
          </cell>
          <cell r="I897">
            <v>2117707.6136187296</v>
          </cell>
        </row>
        <row r="898">
          <cell r="A898" t="str">
            <v>403GPWYU</v>
          </cell>
          <cell r="B898" t="str">
            <v>403GP</v>
          </cell>
          <cell r="D898">
            <v>333560.45766438253</v>
          </cell>
          <cell r="F898" t="str">
            <v>403GPWYU</v>
          </cell>
          <cell r="G898" t="str">
            <v>403GP</v>
          </cell>
          <cell r="I898">
            <v>333560.45766438253</v>
          </cell>
        </row>
        <row r="899">
          <cell r="A899" t="str">
            <v>403HPDGP</v>
          </cell>
          <cell r="B899" t="str">
            <v>403HP</v>
          </cell>
          <cell r="D899">
            <v>3712595.2774537471</v>
          </cell>
          <cell r="F899" t="str">
            <v>403HPDGP</v>
          </cell>
          <cell r="G899" t="str">
            <v>403HP</v>
          </cell>
          <cell r="I899">
            <v>3712595.2774537471</v>
          </cell>
        </row>
        <row r="900">
          <cell r="A900" t="str">
            <v>403HPDGU</v>
          </cell>
          <cell r="B900" t="str">
            <v>403HP</v>
          </cell>
          <cell r="D900">
            <v>1363511.7522710906</v>
          </cell>
          <cell r="F900" t="str">
            <v>403HPDGU</v>
          </cell>
          <cell r="G900" t="str">
            <v>403HP</v>
          </cell>
          <cell r="I900">
            <v>1363511.7522710906</v>
          </cell>
        </row>
        <row r="901">
          <cell r="A901" t="str">
            <v>403HPSG-P</v>
          </cell>
          <cell r="B901" t="str">
            <v>403HP</v>
          </cell>
          <cell r="D901">
            <v>21542127.429874383</v>
          </cell>
          <cell r="F901" t="str">
            <v>403HPSG-P</v>
          </cell>
          <cell r="G901" t="str">
            <v>403HP</v>
          </cell>
          <cell r="I901">
            <v>21542127.429874383</v>
          </cell>
        </row>
        <row r="902">
          <cell r="A902" t="str">
            <v>403HPSG-U</v>
          </cell>
          <cell r="B902" t="str">
            <v>403HP</v>
          </cell>
          <cell r="D902">
            <v>3732234.0912806639</v>
          </cell>
          <cell r="F902" t="str">
            <v>403HPSG-U</v>
          </cell>
          <cell r="G902" t="str">
            <v>403HP</v>
          </cell>
          <cell r="I902">
            <v>3732234.0912806639</v>
          </cell>
        </row>
        <row r="903">
          <cell r="A903" t="str">
            <v>403OPDGU</v>
          </cell>
          <cell r="B903" t="str">
            <v>403OP</v>
          </cell>
          <cell r="D903">
            <v>0</v>
          </cell>
          <cell r="F903" t="str">
            <v>403OPDGU</v>
          </cell>
          <cell r="G903" t="str">
            <v>403OP</v>
          </cell>
          <cell r="I903">
            <v>0</v>
          </cell>
        </row>
        <row r="904">
          <cell r="A904" t="str">
            <v>403OPSG</v>
          </cell>
          <cell r="B904" t="str">
            <v>403OP</v>
          </cell>
          <cell r="D904">
            <v>56379468.733997211</v>
          </cell>
          <cell r="F904" t="str">
            <v>403OPSG</v>
          </cell>
          <cell r="G904" t="str">
            <v>403OP</v>
          </cell>
          <cell r="I904">
            <v>56379468.733997211</v>
          </cell>
        </row>
        <row r="905">
          <cell r="A905" t="str">
            <v>403OPSG-W</v>
          </cell>
          <cell r="B905" t="str">
            <v>403OP</v>
          </cell>
          <cell r="D905">
            <v>66673885.932347335</v>
          </cell>
          <cell r="F905" t="str">
            <v>403OPSG-W</v>
          </cell>
          <cell r="G905" t="str">
            <v>403OP</v>
          </cell>
          <cell r="I905">
            <v>66673885.932347335</v>
          </cell>
        </row>
        <row r="906">
          <cell r="A906" t="str">
            <v>403OPSSGCT</v>
          </cell>
          <cell r="B906" t="str">
            <v>403OP</v>
          </cell>
          <cell r="D906">
            <v>3034681.9616521094</v>
          </cell>
          <cell r="F906" t="str">
            <v>403OPSSGCT</v>
          </cell>
          <cell r="G906" t="str">
            <v>403OP</v>
          </cell>
          <cell r="I906">
            <v>3034681.9616521094</v>
          </cell>
        </row>
        <row r="907">
          <cell r="A907" t="str">
            <v>403SPDGP</v>
          </cell>
          <cell r="B907" t="str">
            <v>403SP</v>
          </cell>
          <cell r="D907">
            <v>30321897.628129862</v>
          </cell>
          <cell r="F907" t="str">
            <v>403SPDGP</v>
          </cell>
          <cell r="G907" t="str">
            <v>403SP</v>
          </cell>
          <cell r="I907">
            <v>30321897.628129862</v>
          </cell>
        </row>
        <row r="908">
          <cell r="A908" t="str">
            <v>403SPDGU</v>
          </cell>
          <cell r="B908" t="str">
            <v>403SP</v>
          </cell>
          <cell r="D908">
            <v>31767483.010682538</v>
          </cell>
          <cell r="F908" t="str">
            <v>403SPDGU</v>
          </cell>
          <cell r="G908" t="str">
            <v>403SP</v>
          </cell>
          <cell r="I908">
            <v>31767483.010682538</v>
          </cell>
        </row>
        <row r="909">
          <cell r="A909" t="str">
            <v>403SPSG</v>
          </cell>
          <cell r="B909" t="str">
            <v>403SP</v>
          </cell>
          <cell r="D909">
            <v>145286180.98104492</v>
          </cell>
          <cell r="F909" t="str">
            <v>403SPSG</v>
          </cell>
          <cell r="G909" t="str">
            <v>403SP</v>
          </cell>
          <cell r="I909">
            <v>145286180.98104492</v>
          </cell>
        </row>
        <row r="910">
          <cell r="A910" t="str">
            <v>403SPSSGCH</v>
          </cell>
          <cell r="B910" t="str">
            <v>403SP</v>
          </cell>
          <cell r="D910">
            <v>14306385.169707689</v>
          </cell>
          <cell r="F910" t="str">
            <v>403SPSSGCH</v>
          </cell>
          <cell r="G910" t="str">
            <v>403SP</v>
          </cell>
          <cell r="I910">
            <v>14306385.169707689</v>
          </cell>
        </row>
        <row r="911">
          <cell r="A911" t="str">
            <v>403TPDGP</v>
          </cell>
          <cell r="B911" t="str">
            <v>403TP</v>
          </cell>
          <cell r="D911">
            <v>9543386.7408545632</v>
          </cell>
          <cell r="F911" t="str">
            <v>403TPDGP</v>
          </cell>
          <cell r="G911" t="str">
            <v>403TP</v>
          </cell>
          <cell r="I911">
            <v>9543386.7408545632</v>
          </cell>
        </row>
        <row r="912">
          <cell r="A912" t="str">
            <v>403TPDGU</v>
          </cell>
          <cell r="B912" t="str">
            <v>403TP</v>
          </cell>
          <cell r="D912">
            <v>11021746.313923368</v>
          </cell>
          <cell r="F912" t="str">
            <v>403TPDGU</v>
          </cell>
          <cell r="G912" t="str">
            <v>403TP</v>
          </cell>
          <cell r="I912">
            <v>11021746.313923368</v>
          </cell>
        </row>
        <row r="913">
          <cell r="A913" t="str">
            <v>403TPSG</v>
          </cell>
          <cell r="B913" t="str">
            <v>403TP</v>
          </cell>
          <cell r="D913">
            <v>73478251.290577412</v>
          </cell>
          <cell r="F913" t="str">
            <v>403TPSG</v>
          </cell>
          <cell r="G913" t="str">
            <v>403TP</v>
          </cell>
          <cell r="I913">
            <v>73478251.290577412</v>
          </cell>
        </row>
        <row r="914">
          <cell r="A914" t="str">
            <v>404GPCA</v>
          </cell>
          <cell r="B914" t="str">
            <v>404GP</v>
          </cell>
          <cell r="D914">
            <v>104115.11856193004</v>
          </cell>
          <cell r="F914" t="str">
            <v>404GPCA</v>
          </cell>
          <cell r="G914" t="str">
            <v>404GP</v>
          </cell>
          <cell r="I914">
            <v>104115.11856193004</v>
          </cell>
        </row>
        <row r="915">
          <cell r="A915" t="str">
            <v>404GPCN</v>
          </cell>
          <cell r="B915" t="str">
            <v>404GP</v>
          </cell>
          <cell r="D915">
            <v>74078.435948865226</v>
          </cell>
          <cell r="F915" t="str">
            <v>404GPCN</v>
          </cell>
          <cell r="G915" t="str">
            <v>404GP</v>
          </cell>
          <cell r="I915">
            <v>74078.435948865226</v>
          </cell>
        </row>
        <row r="916">
          <cell r="A916" t="str">
            <v>404GPID</v>
          </cell>
          <cell r="B916" t="str">
            <v>404GP</v>
          </cell>
          <cell r="D916">
            <v>18074.858761576448</v>
          </cell>
          <cell r="F916" t="str">
            <v>404GPID</v>
          </cell>
          <cell r="G916" t="str">
            <v>404GP</v>
          </cell>
          <cell r="I916">
            <v>18074.858761576448</v>
          </cell>
        </row>
        <row r="917">
          <cell r="A917" t="str">
            <v>404GPOR</v>
          </cell>
          <cell r="B917" t="str">
            <v>404GP</v>
          </cell>
          <cell r="D917">
            <v>1465633.6585087848</v>
          </cell>
          <cell r="F917" t="str">
            <v>404GPOR</v>
          </cell>
          <cell r="G917" t="str">
            <v>404GP</v>
          </cell>
          <cell r="I917">
            <v>1465633.6585087848</v>
          </cell>
        </row>
        <row r="918">
          <cell r="A918" t="str">
            <v>404GPSO</v>
          </cell>
          <cell r="B918" t="str">
            <v>404GP</v>
          </cell>
          <cell r="D918">
            <v>1556786.7288729053</v>
          </cell>
          <cell r="F918" t="str">
            <v>404GPSO</v>
          </cell>
          <cell r="G918" t="str">
            <v>404GP</v>
          </cell>
          <cell r="I918">
            <v>1556786.7288729053</v>
          </cell>
        </row>
        <row r="919">
          <cell r="A919" t="str">
            <v>404GPUT</v>
          </cell>
          <cell r="B919" t="str">
            <v>404GP</v>
          </cell>
          <cell r="D919">
            <v>727.89</v>
          </cell>
          <cell r="F919" t="str">
            <v>404GPUT</v>
          </cell>
          <cell r="G919" t="str">
            <v>404GP</v>
          </cell>
          <cell r="I919">
            <v>727.89</v>
          </cell>
        </row>
        <row r="920">
          <cell r="A920" t="str">
            <v>404GPWA</v>
          </cell>
          <cell r="B920" t="str">
            <v>404GP</v>
          </cell>
          <cell r="D920">
            <v>72434.849726174274</v>
          </cell>
          <cell r="F920" t="str">
            <v>404GPWA</v>
          </cell>
          <cell r="G920" t="str">
            <v>404GP</v>
          </cell>
          <cell r="I920">
            <v>72434.849726174274</v>
          </cell>
        </row>
        <row r="921">
          <cell r="A921" t="str">
            <v>404GPWYP</v>
          </cell>
          <cell r="B921" t="str">
            <v>404GP</v>
          </cell>
          <cell r="D921">
            <v>375529.73959874874</v>
          </cell>
          <cell r="F921" t="str">
            <v>404GPWYP</v>
          </cell>
          <cell r="G921" t="str">
            <v>404GP</v>
          </cell>
          <cell r="I921">
            <v>375529.73959874874</v>
          </cell>
        </row>
        <row r="922">
          <cell r="A922" t="str">
            <v>404GPWYU</v>
          </cell>
          <cell r="B922" t="str">
            <v>404GP</v>
          </cell>
          <cell r="D922">
            <v>633.15000000000009</v>
          </cell>
          <cell r="F922" t="str">
            <v>404GPWYU</v>
          </cell>
          <cell r="G922" t="str">
            <v>404GP</v>
          </cell>
          <cell r="I922">
            <v>633.15000000000009</v>
          </cell>
        </row>
        <row r="923">
          <cell r="A923" t="str">
            <v>404HPSG-P</v>
          </cell>
          <cell r="B923" t="str">
            <v>404HP</v>
          </cell>
          <cell r="D923">
            <v>274246.72920866002</v>
          </cell>
          <cell r="F923" t="str">
            <v>404HPSG-P</v>
          </cell>
          <cell r="G923" t="str">
            <v>404HP</v>
          </cell>
          <cell r="I923">
            <v>274246.72920866002</v>
          </cell>
        </row>
        <row r="924">
          <cell r="A924" t="str">
            <v>404HPSG-U</v>
          </cell>
          <cell r="B924" t="str">
            <v>404HP</v>
          </cell>
          <cell r="D924">
            <v>0</v>
          </cell>
          <cell r="F924" t="str">
            <v>404HPSG-U</v>
          </cell>
          <cell r="G924" t="str">
            <v>404HP</v>
          </cell>
          <cell r="I924">
            <v>0</v>
          </cell>
        </row>
        <row r="925">
          <cell r="A925" t="str">
            <v>404IPCN</v>
          </cell>
          <cell r="B925" t="str">
            <v>404IP</v>
          </cell>
          <cell r="D925">
            <v>3753468.5006493866</v>
          </cell>
          <cell r="F925" t="str">
            <v>404IPCN</v>
          </cell>
          <cell r="G925" t="str">
            <v>404IP</v>
          </cell>
          <cell r="I925">
            <v>3753468.5006493866</v>
          </cell>
        </row>
        <row r="926">
          <cell r="A926" t="str">
            <v>404IPDGP</v>
          </cell>
          <cell r="B926" t="str">
            <v>404IP</v>
          </cell>
          <cell r="D926">
            <v>0</v>
          </cell>
          <cell r="F926" t="str">
            <v>404IPDGP</v>
          </cell>
          <cell r="G926" t="str">
            <v>404IP</v>
          </cell>
          <cell r="I926">
            <v>0</v>
          </cell>
        </row>
        <row r="927">
          <cell r="A927" t="str">
            <v>404IPDGU</v>
          </cell>
          <cell r="B927" t="str">
            <v>404IP</v>
          </cell>
          <cell r="D927">
            <v>16519.830000000002</v>
          </cell>
          <cell r="F927" t="str">
            <v>404IPDGU</v>
          </cell>
          <cell r="G927" t="str">
            <v>404IP</v>
          </cell>
          <cell r="I927">
            <v>16519.830000000002</v>
          </cell>
        </row>
        <row r="928">
          <cell r="A928" t="str">
            <v>404IPID</v>
          </cell>
          <cell r="B928" t="str">
            <v>404IP</v>
          </cell>
          <cell r="D928">
            <v>21162.578865169649</v>
          </cell>
          <cell r="F928" t="str">
            <v>404IPID</v>
          </cell>
          <cell r="G928" t="str">
            <v>404IP</v>
          </cell>
          <cell r="I928">
            <v>21162.578865169649</v>
          </cell>
        </row>
        <row r="929">
          <cell r="A929" t="str">
            <v>404IPOR</v>
          </cell>
          <cell r="B929" t="str">
            <v>404IP</v>
          </cell>
          <cell r="D929">
            <v>16114.794010897276</v>
          </cell>
          <cell r="F929" t="str">
            <v>404IPOR</v>
          </cell>
          <cell r="G929" t="str">
            <v>404IP</v>
          </cell>
          <cell r="I929">
            <v>16114.794010897276</v>
          </cell>
        </row>
        <row r="930">
          <cell r="A930" t="str">
            <v>404IPOTHER</v>
          </cell>
          <cell r="B930" t="str">
            <v>404IP</v>
          </cell>
          <cell r="D930">
            <v>2355941.59</v>
          </cell>
          <cell r="F930" t="str">
            <v>404IPOTHER</v>
          </cell>
          <cell r="G930" t="str">
            <v>404IP</v>
          </cell>
          <cell r="I930">
            <v>2355941.59</v>
          </cell>
        </row>
        <row r="931">
          <cell r="A931" t="str">
            <v>404IPSE</v>
          </cell>
          <cell r="B931" t="str">
            <v>404IP</v>
          </cell>
          <cell r="D931">
            <v>449261.8098658371</v>
          </cell>
          <cell r="F931" t="str">
            <v>404IPSE</v>
          </cell>
          <cell r="G931" t="str">
            <v>404IP</v>
          </cell>
          <cell r="I931">
            <v>449261.8098658371</v>
          </cell>
        </row>
        <row r="932">
          <cell r="A932" t="str">
            <v>404IPSG</v>
          </cell>
          <cell r="B932" t="str">
            <v>404IP</v>
          </cell>
          <cell r="D932">
            <v>8287436.8325178996</v>
          </cell>
          <cell r="F932" t="str">
            <v>404IPSG</v>
          </cell>
          <cell r="G932" t="str">
            <v>404IP</v>
          </cell>
          <cell r="I932">
            <v>8287436.8325178996</v>
          </cell>
        </row>
        <row r="933">
          <cell r="A933" t="str">
            <v>404IPSG-P</v>
          </cell>
          <cell r="B933" t="str">
            <v>404IP</v>
          </cell>
          <cell r="D933">
            <v>-3836179.1825647578</v>
          </cell>
          <cell r="F933" t="str">
            <v>404IPSG-P</v>
          </cell>
          <cell r="G933" t="str">
            <v>404IP</v>
          </cell>
          <cell r="I933">
            <v>-3836179.1825647578</v>
          </cell>
        </row>
        <row r="934">
          <cell r="A934" t="str">
            <v>404IPSG-U</v>
          </cell>
          <cell r="B934" t="str">
            <v>404IP</v>
          </cell>
          <cell r="D934">
            <v>306234.11129285954</v>
          </cell>
          <cell r="F934" t="str">
            <v>404IPSG-U</v>
          </cell>
          <cell r="G934" t="str">
            <v>404IP</v>
          </cell>
          <cell r="I934">
            <v>306234.11129285954</v>
          </cell>
        </row>
        <row r="935">
          <cell r="A935" t="str">
            <v>404IPSO</v>
          </cell>
          <cell r="B935" t="str">
            <v>404IP</v>
          </cell>
          <cell r="D935">
            <v>20322192.227829371</v>
          </cell>
          <cell r="F935" t="str">
            <v>404IPSO</v>
          </cell>
          <cell r="G935" t="str">
            <v>404IP</v>
          </cell>
          <cell r="I935">
            <v>20322192.227829371</v>
          </cell>
        </row>
        <row r="936">
          <cell r="A936" t="str">
            <v>404IPSSGCH</v>
          </cell>
          <cell r="B936" t="str">
            <v>404IP</v>
          </cell>
          <cell r="D936">
            <v>0</v>
          </cell>
          <cell r="F936" t="str">
            <v>404IPSSGCH</v>
          </cell>
          <cell r="G936" t="str">
            <v>404IP</v>
          </cell>
          <cell r="I936">
            <v>0</v>
          </cell>
        </row>
        <row r="937">
          <cell r="A937" t="str">
            <v>404IPUT</v>
          </cell>
          <cell r="B937" t="str">
            <v>404IP</v>
          </cell>
          <cell r="D937">
            <v>4541626.468536674</v>
          </cell>
          <cell r="F937" t="str">
            <v>404IPUT</v>
          </cell>
          <cell r="G937" t="str">
            <v>404IP</v>
          </cell>
          <cell r="I937">
            <v>4541626.468536674</v>
          </cell>
        </row>
        <row r="938">
          <cell r="A938" t="str">
            <v>404IPWA</v>
          </cell>
          <cell r="B938" t="str">
            <v>404IP</v>
          </cell>
          <cell r="D938">
            <v>0</v>
          </cell>
          <cell r="F938" t="str">
            <v>404IPWA</v>
          </cell>
          <cell r="G938" t="str">
            <v>404IP</v>
          </cell>
          <cell r="I938">
            <v>0</v>
          </cell>
        </row>
        <row r="939">
          <cell r="A939" t="str">
            <v>404IPWYP</v>
          </cell>
          <cell r="B939" t="str">
            <v>404IP</v>
          </cell>
          <cell r="D939">
            <v>154471.58579878273</v>
          </cell>
          <cell r="F939" t="str">
            <v>404IPWYP</v>
          </cell>
          <cell r="G939" t="str">
            <v>404IP</v>
          </cell>
          <cell r="I939">
            <v>154471.58579878273</v>
          </cell>
        </row>
        <row r="940">
          <cell r="A940" t="str">
            <v>406SG</v>
          </cell>
          <cell r="B940" t="str">
            <v>406</v>
          </cell>
          <cell r="D940">
            <v>4778648.3200000012</v>
          </cell>
          <cell r="F940" t="str">
            <v>406SG</v>
          </cell>
          <cell r="G940" t="str">
            <v>406</v>
          </cell>
          <cell r="I940">
            <v>4778648.3200000012</v>
          </cell>
        </row>
        <row r="941">
          <cell r="A941" t="str">
            <v>407OR</v>
          </cell>
          <cell r="B941" t="str">
            <v>407</v>
          </cell>
          <cell r="D941">
            <v>0</v>
          </cell>
          <cell r="F941" t="str">
            <v>407OR</v>
          </cell>
          <cell r="G941" t="str">
            <v>407</v>
          </cell>
          <cell r="I941">
            <v>0</v>
          </cell>
        </row>
        <row r="942">
          <cell r="A942" t="str">
            <v>407OTHER</v>
          </cell>
          <cell r="B942" t="str">
            <v>407</v>
          </cell>
          <cell r="D942">
            <v>-312025.61</v>
          </cell>
          <cell r="F942" t="str">
            <v>407OTHER</v>
          </cell>
          <cell r="G942" t="str">
            <v>407</v>
          </cell>
          <cell r="I942">
            <v>-312025.61</v>
          </cell>
        </row>
        <row r="943">
          <cell r="A943" t="str">
            <v>407TROJP</v>
          </cell>
          <cell r="B943" t="str">
            <v>407</v>
          </cell>
          <cell r="D943">
            <v>0</v>
          </cell>
          <cell r="F943" t="str">
            <v>407TROJP</v>
          </cell>
          <cell r="G943" t="str">
            <v>407</v>
          </cell>
          <cell r="I943">
            <v>0</v>
          </cell>
        </row>
        <row r="944">
          <cell r="A944" t="str">
            <v>407UT</v>
          </cell>
          <cell r="B944" t="str">
            <v>407</v>
          </cell>
          <cell r="D944">
            <v>178158.94550325791</v>
          </cell>
          <cell r="F944" t="str">
            <v>407UT</v>
          </cell>
          <cell r="G944" t="str">
            <v>407</v>
          </cell>
          <cell r="I944">
            <v>178158.94550325791</v>
          </cell>
        </row>
        <row r="945">
          <cell r="A945" t="str">
            <v>407WA</v>
          </cell>
          <cell r="B945" t="str">
            <v>407</v>
          </cell>
          <cell r="D945">
            <v>0</v>
          </cell>
          <cell r="F945" t="str">
            <v>407WA</v>
          </cell>
          <cell r="G945" t="str">
            <v>407</v>
          </cell>
          <cell r="I945">
            <v>0</v>
          </cell>
        </row>
        <row r="946">
          <cell r="A946" t="str">
            <v>407WYP</v>
          </cell>
          <cell r="B946" t="str">
            <v>407</v>
          </cell>
          <cell r="D946">
            <v>385332</v>
          </cell>
          <cell r="F946" t="str">
            <v>407WYP</v>
          </cell>
          <cell r="G946" t="str">
            <v>407</v>
          </cell>
          <cell r="I946">
            <v>385332</v>
          </cell>
        </row>
        <row r="947">
          <cell r="A947" t="str">
            <v>408CA</v>
          </cell>
          <cell r="B947" t="str">
            <v>408</v>
          </cell>
          <cell r="D947">
            <v>1183135.76</v>
          </cell>
          <cell r="F947" t="str">
            <v>408CA</v>
          </cell>
          <cell r="G947" t="str">
            <v>408</v>
          </cell>
          <cell r="I947">
            <v>1183135.76</v>
          </cell>
        </row>
        <row r="948">
          <cell r="A948" t="str">
            <v>408GPS</v>
          </cell>
          <cell r="B948" t="str">
            <v>408</v>
          </cell>
          <cell r="D948">
            <v>134961525.69999999</v>
          </cell>
          <cell r="F948" t="str">
            <v>408GPS</v>
          </cell>
          <cell r="G948" t="str">
            <v>408</v>
          </cell>
          <cell r="I948">
            <v>134961525.69999999</v>
          </cell>
        </row>
        <row r="949">
          <cell r="A949" t="str">
            <v>408OR</v>
          </cell>
          <cell r="B949" t="str">
            <v>408</v>
          </cell>
          <cell r="D949">
            <v>27820614</v>
          </cell>
          <cell r="F949" t="str">
            <v>408OR</v>
          </cell>
          <cell r="G949" t="str">
            <v>408</v>
          </cell>
          <cell r="I949">
            <v>27820614</v>
          </cell>
        </row>
        <row r="950">
          <cell r="A950" t="str">
            <v>408SE</v>
          </cell>
          <cell r="B950" t="str">
            <v>408</v>
          </cell>
          <cell r="D950">
            <v>833183.15</v>
          </cell>
          <cell r="F950" t="str">
            <v>408SE</v>
          </cell>
          <cell r="G950" t="str">
            <v>408</v>
          </cell>
          <cell r="I950">
            <v>833183.15</v>
          </cell>
        </row>
        <row r="951">
          <cell r="A951" t="str">
            <v>408SG</v>
          </cell>
          <cell r="B951" t="str">
            <v>408</v>
          </cell>
          <cell r="D951">
            <v>2009507</v>
          </cell>
          <cell r="F951" t="str">
            <v>408SG</v>
          </cell>
          <cell r="G951" t="str">
            <v>408</v>
          </cell>
          <cell r="I951">
            <v>2009507</v>
          </cell>
        </row>
        <row r="952">
          <cell r="A952" t="str">
            <v>408SO</v>
          </cell>
          <cell r="B952" t="str">
            <v>408</v>
          </cell>
          <cell r="D952">
            <v>10703113.039999999</v>
          </cell>
          <cell r="F952" t="str">
            <v>408SO</v>
          </cell>
          <cell r="G952" t="str">
            <v>408</v>
          </cell>
          <cell r="I952">
            <v>10703113.039999999</v>
          </cell>
        </row>
        <row r="953">
          <cell r="A953" t="str">
            <v>408UT</v>
          </cell>
          <cell r="B953" t="str">
            <v>408</v>
          </cell>
          <cell r="D953">
            <v>-2507.73</v>
          </cell>
          <cell r="F953" t="str">
            <v>408UT</v>
          </cell>
          <cell r="G953" t="str">
            <v>408</v>
          </cell>
          <cell r="I953">
            <v>-2507.73</v>
          </cell>
        </row>
        <row r="954">
          <cell r="A954" t="str">
            <v>408WA</v>
          </cell>
          <cell r="B954" t="str">
            <v>408</v>
          </cell>
          <cell r="D954">
            <v>35728.629999999997</v>
          </cell>
          <cell r="F954" t="str">
            <v>408WA</v>
          </cell>
          <cell r="G954" t="str">
            <v>408</v>
          </cell>
          <cell r="I954">
            <v>35728.629999999997</v>
          </cell>
        </row>
        <row r="955">
          <cell r="A955" t="str">
            <v>408WYP</v>
          </cell>
          <cell r="B955" t="str">
            <v>408</v>
          </cell>
          <cell r="D955">
            <v>1943979.51</v>
          </cell>
          <cell r="F955" t="str">
            <v>408WYP</v>
          </cell>
          <cell r="G955" t="str">
            <v>408</v>
          </cell>
          <cell r="I955">
            <v>1943979.51</v>
          </cell>
        </row>
        <row r="956">
          <cell r="A956" t="str">
            <v>40910IBT</v>
          </cell>
          <cell r="B956" t="str">
            <v>40910</v>
          </cell>
          <cell r="D956">
            <v>0</v>
          </cell>
          <cell r="F956" t="str">
            <v>40910IBT</v>
          </cell>
          <cell r="G956" t="str">
            <v>40910</v>
          </cell>
          <cell r="I956">
            <v>0</v>
          </cell>
        </row>
        <row r="957">
          <cell r="A957" t="str">
            <v>40911IBT</v>
          </cell>
          <cell r="B957" t="str">
            <v>40911</v>
          </cell>
          <cell r="D957">
            <v>0</v>
          </cell>
          <cell r="F957" t="str">
            <v>40911IBT</v>
          </cell>
          <cell r="G957" t="str">
            <v>40911</v>
          </cell>
          <cell r="I957">
            <v>0</v>
          </cell>
        </row>
        <row r="958">
          <cell r="A958" t="str">
            <v>41140DGU</v>
          </cell>
          <cell r="B958" t="str">
            <v>41140</v>
          </cell>
          <cell r="D958">
            <v>-4995526</v>
          </cell>
          <cell r="F958" t="str">
            <v>41140DGU</v>
          </cell>
          <cell r="G958" t="str">
            <v>41140</v>
          </cell>
          <cell r="I958">
            <v>-4995526</v>
          </cell>
        </row>
        <row r="959">
          <cell r="A959" t="str">
            <v>41170DGU</v>
          </cell>
          <cell r="B959" t="str">
            <v>41170</v>
          </cell>
          <cell r="D959">
            <v>0</v>
          </cell>
          <cell r="F959" t="str">
            <v>41170DGU</v>
          </cell>
          <cell r="G959" t="str">
            <v>41170</v>
          </cell>
          <cell r="I959">
            <v>0</v>
          </cell>
        </row>
        <row r="960">
          <cell r="A960" t="str">
            <v>4118SE</v>
          </cell>
          <cell r="B960" t="str">
            <v>4118</v>
          </cell>
          <cell r="D960">
            <v>-56360.543000000005</v>
          </cell>
          <cell r="F960" t="str">
            <v>4118SE</v>
          </cell>
          <cell r="G960" t="str">
            <v>4118</v>
          </cell>
          <cell r="I960">
            <v>-56360.543000000005</v>
          </cell>
        </row>
        <row r="961">
          <cell r="A961" t="str">
            <v>419OTHER</v>
          </cell>
          <cell r="B961" t="str">
            <v>419</v>
          </cell>
          <cell r="D961">
            <v>0</v>
          </cell>
          <cell r="F961" t="str">
            <v>419OTHER</v>
          </cell>
          <cell r="G961" t="str">
            <v>419</v>
          </cell>
          <cell r="I961">
            <v>0</v>
          </cell>
        </row>
        <row r="962">
          <cell r="A962" t="str">
            <v>419SNP</v>
          </cell>
          <cell r="B962" t="str">
            <v>419</v>
          </cell>
          <cell r="D962">
            <v>-50733512.25</v>
          </cell>
          <cell r="F962" t="str">
            <v>419SNP</v>
          </cell>
          <cell r="G962" t="str">
            <v>419</v>
          </cell>
          <cell r="I962">
            <v>-50733512.25</v>
          </cell>
        </row>
        <row r="963">
          <cell r="A963" t="str">
            <v>421CA</v>
          </cell>
          <cell r="B963" t="str">
            <v>421</v>
          </cell>
          <cell r="D963">
            <v>0</v>
          </cell>
          <cell r="F963" t="str">
            <v>421CA</v>
          </cell>
          <cell r="G963" t="str">
            <v>421</v>
          </cell>
          <cell r="I963">
            <v>0</v>
          </cell>
        </row>
        <row r="964">
          <cell r="A964" t="str">
            <v>421CN</v>
          </cell>
          <cell r="B964" t="str">
            <v>421</v>
          </cell>
          <cell r="D964">
            <v>0</v>
          </cell>
          <cell r="F964" t="str">
            <v>421CN</v>
          </cell>
          <cell r="G964" t="str">
            <v>421</v>
          </cell>
          <cell r="I964">
            <v>0</v>
          </cell>
        </row>
        <row r="965">
          <cell r="A965" t="str">
            <v>421DGU</v>
          </cell>
          <cell r="B965" t="str">
            <v>421</v>
          </cell>
          <cell r="D965">
            <v>1563.39</v>
          </cell>
          <cell r="F965" t="str">
            <v>421DGU</v>
          </cell>
          <cell r="G965" t="str">
            <v>421</v>
          </cell>
          <cell r="I965">
            <v>1563.39</v>
          </cell>
        </row>
        <row r="966">
          <cell r="A966" t="str">
            <v>421ID</v>
          </cell>
          <cell r="B966" t="str">
            <v>421</v>
          </cell>
          <cell r="D966">
            <v>0</v>
          </cell>
          <cell r="F966" t="str">
            <v>421ID</v>
          </cell>
          <cell r="G966" t="str">
            <v>421</v>
          </cell>
          <cell r="I966">
            <v>0</v>
          </cell>
        </row>
        <row r="967">
          <cell r="A967" t="str">
            <v>421NUTIL</v>
          </cell>
          <cell r="B967" t="str">
            <v>421</v>
          </cell>
          <cell r="D967">
            <v>18100.759999999998</v>
          </cell>
          <cell r="F967" t="str">
            <v>421NUTIL</v>
          </cell>
          <cell r="G967" t="str">
            <v>421</v>
          </cell>
          <cell r="I967">
            <v>18100.759999999998</v>
          </cell>
        </row>
        <row r="968">
          <cell r="A968" t="str">
            <v>421OR</v>
          </cell>
          <cell r="B968" t="str">
            <v>421</v>
          </cell>
          <cell r="D968">
            <v>38018.589999999997</v>
          </cell>
          <cell r="F968" t="str">
            <v>421OR</v>
          </cell>
          <cell r="G968" t="str">
            <v>421</v>
          </cell>
          <cell r="I968">
            <v>38018.589999999997</v>
          </cell>
        </row>
        <row r="969">
          <cell r="A969" t="str">
            <v>421OTHER</v>
          </cell>
          <cell r="B969" t="str">
            <v>421</v>
          </cell>
          <cell r="D969">
            <v>250</v>
          </cell>
          <cell r="F969" t="str">
            <v>421OTHER</v>
          </cell>
          <cell r="G969" t="str">
            <v>421</v>
          </cell>
          <cell r="I969">
            <v>250</v>
          </cell>
        </row>
        <row r="970">
          <cell r="A970" t="str">
            <v>421SG</v>
          </cell>
          <cell r="B970" t="str">
            <v>421</v>
          </cell>
          <cell r="D970">
            <v>-405269.67000000004</v>
          </cell>
          <cell r="F970" t="str">
            <v>421SG</v>
          </cell>
          <cell r="G970" t="str">
            <v>421</v>
          </cell>
          <cell r="I970">
            <v>-405269.67000000004</v>
          </cell>
        </row>
        <row r="971">
          <cell r="A971" t="str">
            <v>421SO</v>
          </cell>
          <cell r="B971" t="str">
            <v>421</v>
          </cell>
          <cell r="D971">
            <v>1.0000000067520887E-2</v>
          </cell>
          <cell r="F971" t="str">
            <v>421SO</v>
          </cell>
          <cell r="G971" t="str">
            <v>421</v>
          </cell>
          <cell r="I971">
            <v>1.0000000067520887E-2</v>
          </cell>
        </row>
        <row r="972">
          <cell r="A972" t="str">
            <v>421UT</v>
          </cell>
          <cell r="B972" t="str">
            <v>421</v>
          </cell>
          <cell r="D972">
            <v>-53483.399999999994</v>
          </cell>
          <cell r="F972" t="str">
            <v>421UT</v>
          </cell>
          <cell r="G972" t="str">
            <v>421</v>
          </cell>
          <cell r="I972">
            <v>-53483.399999999994</v>
          </cell>
        </row>
        <row r="973">
          <cell r="A973" t="str">
            <v>421WA</v>
          </cell>
          <cell r="B973" t="str">
            <v>421</v>
          </cell>
          <cell r="D973">
            <v>24313.77</v>
          </cell>
          <cell r="F973" t="str">
            <v>421WA</v>
          </cell>
          <cell r="G973" t="str">
            <v>421</v>
          </cell>
          <cell r="I973">
            <v>24313.77</v>
          </cell>
        </row>
        <row r="974">
          <cell r="A974" t="str">
            <v>421WYP</v>
          </cell>
          <cell r="B974" t="str">
            <v>421</v>
          </cell>
          <cell r="D974">
            <v>-171.15999999999997</v>
          </cell>
          <cell r="F974" t="str">
            <v>421WYP</v>
          </cell>
          <cell r="G974" t="str">
            <v>421</v>
          </cell>
          <cell r="I974">
            <v>-171.15999999999997</v>
          </cell>
        </row>
        <row r="975">
          <cell r="A975" t="str">
            <v>427SNP</v>
          </cell>
          <cell r="B975" t="str">
            <v>427</v>
          </cell>
          <cell r="D975">
            <v>0</v>
          </cell>
          <cell r="F975" t="str">
            <v>427SNP</v>
          </cell>
          <cell r="G975" t="str">
            <v>427</v>
          </cell>
          <cell r="I975">
            <v>0</v>
          </cell>
        </row>
        <row r="976">
          <cell r="A976" t="str">
            <v>428SNP</v>
          </cell>
          <cell r="B976" t="str">
            <v>428</v>
          </cell>
          <cell r="D976">
            <v>0</v>
          </cell>
          <cell r="F976" t="str">
            <v>428SNP</v>
          </cell>
          <cell r="G976" t="str">
            <v>428</v>
          </cell>
          <cell r="I976">
            <v>0</v>
          </cell>
        </row>
        <row r="977">
          <cell r="A977" t="str">
            <v>429SNP</v>
          </cell>
          <cell r="B977" t="str">
            <v>429</v>
          </cell>
          <cell r="D977">
            <v>0</v>
          </cell>
          <cell r="F977" t="str">
            <v>429SNP</v>
          </cell>
          <cell r="G977" t="str">
            <v>429</v>
          </cell>
          <cell r="I977">
            <v>0</v>
          </cell>
        </row>
        <row r="978">
          <cell r="A978" t="str">
            <v>4311UT</v>
          </cell>
          <cell r="B978">
            <v>4311</v>
          </cell>
          <cell r="D978">
            <v>931249.07000000018</v>
          </cell>
          <cell r="F978" t="str">
            <v>4311UT</v>
          </cell>
          <cell r="G978">
            <v>4311</v>
          </cell>
          <cell r="I978">
            <v>931249.07000000018</v>
          </cell>
        </row>
        <row r="979">
          <cell r="A979" t="str">
            <v>431SNP</v>
          </cell>
          <cell r="B979" t="str">
            <v>431</v>
          </cell>
          <cell r="D979">
            <v>0</v>
          </cell>
          <cell r="F979" t="str">
            <v>431SNP</v>
          </cell>
          <cell r="G979" t="str">
            <v>431</v>
          </cell>
          <cell r="I979">
            <v>0</v>
          </cell>
        </row>
        <row r="980">
          <cell r="A980" t="str">
            <v>432SNP</v>
          </cell>
          <cell r="B980" t="str">
            <v>432</v>
          </cell>
          <cell r="D980">
            <v>0</v>
          </cell>
          <cell r="F980" t="str">
            <v>432SNP</v>
          </cell>
          <cell r="G980" t="str">
            <v>432</v>
          </cell>
          <cell r="I980">
            <v>0</v>
          </cell>
        </row>
        <row r="981">
          <cell r="A981" t="str">
            <v>440CA</v>
          </cell>
          <cell r="B981" t="str">
            <v>440</v>
          </cell>
          <cell r="D981">
            <v>50460272.787551232</v>
          </cell>
          <cell r="F981" t="str">
            <v>440CA</v>
          </cell>
          <cell r="G981" t="str">
            <v>440</v>
          </cell>
          <cell r="I981">
            <v>50460272.787551232</v>
          </cell>
        </row>
        <row r="982">
          <cell r="A982" t="str">
            <v>440ID</v>
          </cell>
          <cell r="B982" t="str">
            <v>440</v>
          </cell>
          <cell r="D982">
            <v>70644331.519844428</v>
          </cell>
          <cell r="F982" t="str">
            <v>440ID</v>
          </cell>
          <cell r="G982" t="str">
            <v>440</v>
          </cell>
          <cell r="I982">
            <v>70644331.519844428</v>
          </cell>
        </row>
        <row r="983">
          <cell r="A983" t="str">
            <v>440OR</v>
          </cell>
          <cell r="B983" t="str">
            <v>440</v>
          </cell>
          <cell r="D983">
            <v>579453744.04537404</v>
          </cell>
          <cell r="F983" t="str">
            <v>440OR</v>
          </cell>
          <cell r="G983" t="str">
            <v>440</v>
          </cell>
          <cell r="I983">
            <v>579453744.04537404</v>
          </cell>
        </row>
        <row r="984">
          <cell r="A984" t="str">
            <v>440OTHER</v>
          </cell>
          <cell r="B984" t="str">
            <v>440</v>
          </cell>
          <cell r="D984">
            <v>2767445.9</v>
          </cell>
          <cell r="F984" t="str">
            <v>440OTHER</v>
          </cell>
          <cell r="G984" t="str">
            <v>440</v>
          </cell>
          <cell r="I984">
            <v>2767445.9</v>
          </cell>
        </row>
        <row r="985">
          <cell r="A985" t="str">
            <v>440UT</v>
          </cell>
          <cell r="B985" t="str">
            <v>440</v>
          </cell>
          <cell r="D985">
            <v>680975839.26999986</v>
          </cell>
          <cell r="F985" t="str">
            <v>440UT</v>
          </cell>
          <cell r="G985" t="str">
            <v>440</v>
          </cell>
          <cell r="I985">
            <v>680975839.26999986</v>
          </cell>
        </row>
        <row r="986">
          <cell r="A986" t="str">
            <v>440WA</v>
          </cell>
          <cell r="B986" t="str">
            <v>440</v>
          </cell>
          <cell r="D986">
            <v>133752249.61068878</v>
          </cell>
          <cell r="F986" t="str">
            <v>440WA</v>
          </cell>
          <cell r="G986" t="str">
            <v>440</v>
          </cell>
          <cell r="I986">
            <v>133752249.61068878</v>
          </cell>
        </row>
        <row r="987">
          <cell r="A987" t="str">
            <v>440WYP</v>
          </cell>
          <cell r="B987" t="str">
            <v>440</v>
          </cell>
          <cell r="D987">
            <v>98945653.198089853</v>
          </cell>
          <cell r="F987" t="str">
            <v>440WYP</v>
          </cell>
          <cell r="G987" t="str">
            <v>440</v>
          </cell>
          <cell r="I987">
            <v>98945653.198089853</v>
          </cell>
        </row>
        <row r="988">
          <cell r="A988" t="str">
            <v>440WYU</v>
          </cell>
          <cell r="B988" t="str">
            <v>440</v>
          </cell>
          <cell r="D988">
            <v>12936409.210000001</v>
          </cell>
          <cell r="F988" t="str">
            <v>440WYU</v>
          </cell>
          <cell r="G988" t="str">
            <v>440</v>
          </cell>
          <cell r="I988">
            <v>12936409.210000001</v>
          </cell>
        </row>
        <row r="989">
          <cell r="A989" t="str">
            <v>442CA</v>
          </cell>
          <cell r="B989" t="str">
            <v>442</v>
          </cell>
          <cell r="D989">
            <v>46310469.810090289</v>
          </cell>
          <cell r="F989" t="str">
            <v>442CA</v>
          </cell>
          <cell r="G989" t="str">
            <v>442</v>
          </cell>
          <cell r="I989">
            <v>46310469.810090289</v>
          </cell>
        </row>
        <row r="990">
          <cell r="A990" t="str">
            <v>442ID</v>
          </cell>
          <cell r="B990" t="str">
            <v>442</v>
          </cell>
          <cell r="D990">
            <v>183529186.06735304</v>
          </cell>
          <cell r="F990" t="str">
            <v>442ID</v>
          </cell>
          <cell r="G990" t="str">
            <v>442</v>
          </cell>
          <cell r="I990">
            <v>183529186.06735304</v>
          </cell>
        </row>
        <row r="991">
          <cell r="A991" t="str">
            <v>442OR</v>
          </cell>
          <cell r="B991" t="str">
            <v>442</v>
          </cell>
          <cell r="D991">
            <v>638912585.52010024</v>
          </cell>
          <cell r="F991" t="str">
            <v>442OR</v>
          </cell>
          <cell r="G991" t="str">
            <v>442</v>
          </cell>
          <cell r="I991">
            <v>638912585.52010024</v>
          </cell>
        </row>
        <row r="992">
          <cell r="A992" t="str">
            <v>442OTHER</v>
          </cell>
          <cell r="B992" t="str">
            <v>442</v>
          </cell>
          <cell r="D992">
            <v>2087024.68</v>
          </cell>
          <cell r="F992" t="str">
            <v>442OTHER</v>
          </cell>
          <cell r="G992" t="str">
            <v>442</v>
          </cell>
          <cell r="I992">
            <v>2087024.68</v>
          </cell>
        </row>
        <row r="993">
          <cell r="A993" t="str">
            <v>442UT</v>
          </cell>
          <cell r="B993" t="str">
            <v>442</v>
          </cell>
          <cell r="D993">
            <v>1177462520.7099998</v>
          </cell>
          <cell r="F993" t="str">
            <v>442UT</v>
          </cell>
          <cell r="G993" t="str">
            <v>442</v>
          </cell>
          <cell r="I993">
            <v>1177462520.7099998</v>
          </cell>
        </row>
        <row r="994">
          <cell r="A994" t="str">
            <v>442WA</v>
          </cell>
          <cell r="B994" t="str">
            <v>442</v>
          </cell>
          <cell r="D994">
            <v>164799196.13623223</v>
          </cell>
          <cell r="F994" t="str">
            <v>442WA</v>
          </cell>
          <cell r="G994" t="str">
            <v>442</v>
          </cell>
          <cell r="I994">
            <v>164799196.13623223</v>
          </cell>
        </row>
        <row r="995">
          <cell r="A995" t="str">
            <v>442WYP</v>
          </cell>
          <cell r="B995" t="str">
            <v>442</v>
          </cell>
          <cell r="D995">
            <v>454055048.94142097</v>
          </cell>
          <cell r="F995" t="str">
            <v>442WYP</v>
          </cell>
          <cell r="G995" t="str">
            <v>442</v>
          </cell>
          <cell r="I995">
            <v>454055048.94142097</v>
          </cell>
        </row>
        <row r="996">
          <cell r="A996" t="str">
            <v>442WYU</v>
          </cell>
          <cell r="B996" t="str">
            <v>442</v>
          </cell>
          <cell r="D996">
            <v>114202376.44</v>
          </cell>
          <cell r="F996" t="str">
            <v>442WYU</v>
          </cell>
          <cell r="G996" t="str">
            <v>442</v>
          </cell>
          <cell r="I996">
            <v>114202376.44</v>
          </cell>
        </row>
        <row r="997">
          <cell r="A997" t="str">
            <v>444CA</v>
          </cell>
          <cell r="B997" t="str">
            <v>444</v>
          </cell>
          <cell r="D997">
            <v>458556.63339675724</v>
          </cell>
          <cell r="F997" t="str">
            <v>444CA</v>
          </cell>
          <cell r="G997" t="str">
            <v>444</v>
          </cell>
          <cell r="I997">
            <v>458556.63339675724</v>
          </cell>
        </row>
        <row r="998">
          <cell r="A998" t="str">
            <v>444ID</v>
          </cell>
          <cell r="B998" t="str">
            <v>444</v>
          </cell>
          <cell r="D998">
            <v>504588.10880208539</v>
          </cell>
          <cell r="F998" t="str">
            <v>444ID</v>
          </cell>
          <cell r="G998" t="str">
            <v>444</v>
          </cell>
          <cell r="I998">
            <v>504588.10880208539</v>
          </cell>
        </row>
        <row r="999">
          <cell r="A999" t="str">
            <v>444OR</v>
          </cell>
          <cell r="B999" t="str">
            <v>444</v>
          </cell>
          <cell r="D999">
            <v>5850243.4811503123</v>
          </cell>
          <cell r="F999" t="str">
            <v>444OR</v>
          </cell>
          <cell r="G999" t="str">
            <v>444</v>
          </cell>
          <cell r="I999">
            <v>5850243.4811503123</v>
          </cell>
        </row>
        <row r="1000">
          <cell r="A1000" t="str">
            <v>444OTHER</v>
          </cell>
          <cell r="B1000" t="str">
            <v>444</v>
          </cell>
          <cell r="D1000">
            <v>-761982.45</v>
          </cell>
          <cell r="F1000" t="str">
            <v>444OTHER</v>
          </cell>
          <cell r="G1000" t="str">
            <v>444</v>
          </cell>
          <cell r="I1000">
            <v>-761982.45</v>
          </cell>
        </row>
        <row r="1001">
          <cell r="A1001" t="str">
            <v>444UT</v>
          </cell>
          <cell r="B1001" t="str">
            <v>444</v>
          </cell>
          <cell r="D1001">
            <v>9630562.6399999969</v>
          </cell>
          <cell r="F1001" t="str">
            <v>444UT</v>
          </cell>
          <cell r="G1001" t="str">
            <v>444</v>
          </cell>
          <cell r="I1001">
            <v>9630562.6399999969</v>
          </cell>
        </row>
        <row r="1002">
          <cell r="A1002" t="str">
            <v>444WA</v>
          </cell>
          <cell r="B1002" t="str">
            <v>444</v>
          </cell>
          <cell r="D1002">
            <v>1249476.2426496109</v>
          </cell>
          <cell r="F1002" t="str">
            <v>444WA</v>
          </cell>
          <cell r="G1002" t="str">
            <v>444</v>
          </cell>
          <cell r="I1002">
            <v>1249476.2426496109</v>
          </cell>
        </row>
        <row r="1003">
          <cell r="A1003" t="str">
            <v>444WYP</v>
          </cell>
          <cell r="B1003" t="str">
            <v>444</v>
          </cell>
          <cell r="D1003">
            <v>1753526.1025548526</v>
          </cell>
          <cell r="F1003" t="str">
            <v>444WYP</v>
          </cell>
          <cell r="G1003" t="str">
            <v>444</v>
          </cell>
          <cell r="I1003">
            <v>1753526.1025548526</v>
          </cell>
        </row>
        <row r="1004">
          <cell r="A1004" t="str">
            <v>444WYU</v>
          </cell>
          <cell r="B1004" t="str">
            <v>444</v>
          </cell>
          <cell r="D1004">
            <v>415081.34</v>
          </cell>
          <cell r="F1004" t="str">
            <v>444WYU</v>
          </cell>
          <cell r="G1004" t="str">
            <v>444</v>
          </cell>
          <cell r="I1004">
            <v>415081.34</v>
          </cell>
        </row>
        <row r="1005">
          <cell r="A1005" t="str">
            <v>445OTHER</v>
          </cell>
          <cell r="B1005" t="str">
            <v>445</v>
          </cell>
          <cell r="D1005">
            <v>-6582.74</v>
          </cell>
          <cell r="F1005" t="str">
            <v>445OTHER</v>
          </cell>
          <cell r="G1005" t="str">
            <v>445</v>
          </cell>
          <cell r="I1005">
            <v>-6582.74</v>
          </cell>
        </row>
        <row r="1006">
          <cell r="A1006" t="str">
            <v>445UT</v>
          </cell>
          <cell r="B1006" t="str">
            <v>445</v>
          </cell>
          <cell r="D1006">
            <v>16038540.000000002</v>
          </cell>
          <cell r="F1006" t="str">
            <v>445UT</v>
          </cell>
          <cell r="G1006" t="str">
            <v>445</v>
          </cell>
          <cell r="I1006">
            <v>16038540.000000002</v>
          </cell>
        </row>
        <row r="1007">
          <cell r="A1007" t="str">
            <v>447FERC</v>
          </cell>
          <cell r="B1007" t="str">
            <v>447</v>
          </cell>
          <cell r="D1007">
            <v>10259879.890000001</v>
          </cell>
          <cell r="F1007" t="str">
            <v>447FERC</v>
          </cell>
          <cell r="G1007" t="str">
            <v>447</v>
          </cell>
          <cell r="I1007">
            <v>10259879.890000001</v>
          </cell>
        </row>
        <row r="1008">
          <cell r="A1008" t="str">
            <v>447NPCSE</v>
          </cell>
          <cell r="B1008" t="str">
            <v>447NPC</v>
          </cell>
          <cell r="D1008">
            <v>0</v>
          </cell>
          <cell r="F1008" t="str">
            <v>447NPCSE</v>
          </cell>
          <cell r="G1008" t="str">
            <v>447NPC</v>
          </cell>
          <cell r="I1008">
            <v>0</v>
          </cell>
        </row>
        <row r="1009">
          <cell r="A1009" t="str">
            <v>447NPCSG</v>
          </cell>
          <cell r="B1009" t="str">
            <v>447NPC</v>
          </cell>
          <cell r="D1009">
            <v>350073382.26999998</v>
          </cell>
          <cell r="F1009" t="str">
            <v>447NPCSG</v>
          </cell>
          <cell r="G1009" t="str">
            <v>447NPC</v>
          </cell>
          <cell r="I1009">
            <v>350073382.26999998</v>
          </cell>
        </row>
        <row r="1010">
          <cell r="A1010" t="str">
            <v>447OR</v>
          </cell>
          <cell r="B1010" t="str">
            <v>447</v>
          </cell>
          <cell r="D1010">
            <v>1076116.25</v>
          </cell>
          <cell r="F1010" t="str">
            <v>447OR</v>
          </cell>
          <cell r="G1010" t="str">
            <v>447</v>
          </cell>
          <cell r="I1010">
            <v>1076116.25</v>
          </cell>
        </row>
        <row r="1011">
          <cell r="A1011" t="str">
            <v>447SG</v>
          </cell>
          <cell r="B1011" t="str">
            <v>447</v>
          </cell>
          <cell r="D1011">
            <v>0</v>
          </cell>
          <cell r="F1011" t="str">
            <v>447SG</v>
          </cell>
          <cell r="G1011" t="str">
            <v>447</v>
          </cell>
          <cell r="I1011">
            <v>0</v>
          </cell>
        </row>
        <row r="1012">
          <cell r="A1012" t="str">
            <v>447WYP</v>
          </cell>
          <cell r="B1012" t="str">
            <v>447</v>
          </cell>
          <cell r="D1012">
            <v>25070.74</v>
          </cell>
          <cell r="F1012" t="str">
            <v>447WYP</v>
          </cell>
          <cell r="G1012" t="str">
            <v>447</v>
          </cell>
          <cell r="I1012">
            <v>25070.74</v>
          </cell>
        </row>
        <row r="1013">
          <cell r="A1013" t="str">
            <v>450CA</v>
          </cell>
          <cell r="B1013" t="str">
            <v>450</v>
          </cell>
          <cell r="D1013">
            <v>304095.77</v>
          </cell>
          <cell r="F1013" t="str">
            <v>450CA</v>
          </cell>
          <cell r="G1013" t="str">
            <v>450</v>
          </cell>
          <cell r="I1013">
            <v>304095.77</v>
          </cell>
        </row>
        <row r="1014">
          <cell r="A1014" t="str">
            <v>450ID</v>
          </cell>
          <cell r="B1014" t="str">
            <v>450</v>
          </cell>
          <cell r="D1014">
            <v>499837.77</v>
          </cell>
          <cell r="F1014" t="str">
            <v>450ID</v>
          </cell>
          <cell r="G1014" t="str">
            <v>450</v>
          </cell>
          <cell r="I1014">
            <v>499837.77</v>
          </cell>
        </row>
        <row r="1015">
          <cell r="A1015" t="str">
            <v>450OR</v>
          </cell>
          <cell r="B1015" t="str">
            <v>450</v>
          </cell>
          <cell r="D1015">
            <v>3793922.19</v>
          </cell>
          <cell r="F1015" t="str">
            <v>450OR</v>
          </cell>
          <cell r="G1015" t="str">
            <v>450</v>
          </cell>
          <cell r="I1015">
            <v>3793922.19</v>
          </cell>
        </row>
        <row r="1016">
          <cell r="A1016" t="str">
            <v>450UT</v>
          </cell>
          <cell r="B1016" t="str">
            <v>450</v>
          </cell>
          <cell r="D1016">
            <v>3627201.35</v>
          </cell>
          <cell r="F1016" t="str">
            <v>450UT</v>
          </cell>
          <cell r="G1016" t="str">
            <v>450</v>
          </cell>
          <cell r="I1016">
            <v>3627201.35</v>
          </cell>
        </row>
        <row r="1017">
          <cell r="A1017" t="str">
            <v>450WA</v>
          </cell>
          <cell r="B1017" t="str">
            <v>450</v>
          </cell>
          <cell r="D1017">
            <v>681903.21</v>
          </cell>
          <cell r="F1017" t="str">
            <v>450WA</v>
          </cell>
          <cell r="G1017" t="str">
            <v>450</v>
          </cell>
          <cell r="I1017">
            <v>681903.21</v>
          </cell>
        </row>
        <row r="1018">
          <cell r="A1018" t="str">
            <v>450WYP</v>
          </cell>
          <cell r="B1018" t="str">
            <v>450</v>
          </cell>
          <cell r="D1018">
            <v>613316.49</v>
          </cell>
          <cell r="F1018" t="str">
            <v>450WYP</v>
          </cell>
          <cell r="G1018" t="str">
            <v>450</v>
          </cell>
          <cell r="I1018">
            <v>613316.49</v>
          </cell>
        </row>
        <row r="1019">
          <cell r="A1019" t="str">
            <v>450WYU</v>
          </cell>
          <cell r="B1019" t="str">
            <v>450</v>
          </cell>
          <cell r="D1019">
            <v>149838.13</v>
          </cell>
          <cell r="F1019" t="str">
            <v>450WYU</v>
          </cell>
          <cell r="G1019" t="str">
            <v>450</v>
          </cell>
          <cell r="I1019">
            <v>149838.13</v>
          </cell>
        </row>
        <row r="1020">
          <cell r="A1020" t="str">
            <v>451CA</v>
          </cell>
          <cell r="B1020" t="str">
            <v>451</v>
          </cell>
          <cell r="D1020">
            <v>70068.94</v>
          </cell>
          <cell r="F1020" t="str">
            <v>451CA</v>
          </cell>
          <cell r="G1020" t="str">
            <v>451</v>
          </cell>
          <cell r="I1020">
            <v>70068.94</v>
          </cell>
        </row>
        <row r="1021">
          <cell r="A1021" t="str">
            <v>451ID</v>
          </cell>
          <cell r="B1021" t="str">
            <v>451</v>
          </cell>
          <cell r="D1021">
            <v>132945.98000000001</v>
          </cell>
          <cell r="F1021" t="str">
            <v>451ID</v>
          </cell>
          <cell r="G1021" t="str">
            <v>451</v>
          </cell>
          <cell r="I1021">
            <v>132945.98000000001</v>
          </cell>
        </row>
        <row r="1022">
          <cell r="A1022" t="str">
            <v>451OR</v>
          </cell>
          <cell r="B1022" t="str">
            <v>451</v>
          </cell>
          <cell r="D1022">
            <v>1484666.83</v>
          </cell>
          <cell r="F1022" t="str">
            <v>451OR</v>
          </cell>
          <cell r="G1022" t="str">
            <v>451</v>
          </cell>
          <cell r="I1022">
            <v>1484666.83</v>
          </cell>
        </row>
        <row r="1023">
          <cell r="A1023" t="str">
            <v>451SO</v>
          </cell>
          <cell r="B1023" t="str">
            <v>451</v>
          </cell>
          <cell r="D1023">
            <v>11855.16</v>
          </cell>
          <cell r="F1023" t="str">
            <v>451SO</v>
          </cell>
          <cell r="G1023" t="str">
            <v>451</v>
          </cell>
          <cell r="I1023">
            <v>11855.16</v>
          </cell>
        </row>
        <row r="1024">
          <cell r="A1024" t="str">
            <v>451UT</v>
          </cell>
          <cell r="B1024" t="str">
            <v>451</v>
          </cell>
          <cell r="D1024">
            <v>3919411.11</v>
          </cell>
          <cell r="F1024" t="str">
            <v>451UT</v>
          </cell>
          <cell r="G1024" t="str">
            <v>451</v>
          </cell>
          <cell r="I1024">
            <v>3919411.11</v>
          </cell>
        </row>
        <row r="1025">
          <cell r="A1025" t="str">
            <v>451WA</v>
          </cell>
          <cell r="B1025" t="str">
            <v>451</v>
          </cell>
          <cell r="D1025">
            <v>181011.22</v>
          </cell>
          <cell r="F1025" t="str">
            <v>451WA</v>
          </cell>
          <cell r="G1025" t="str">
            <v>451</v>
          </cell>
          <cell r="I1025">
            <v>181011.22</v>
          </cell>
        </row>
        <row r="1026">
          <cell r="A1026" t="str">
            <v>451WYP</v>
          </cell>
          <cell r="B1026" t="str">
            <v>451</v>
          </cell>
          <cell r="D1026">
            <v>487039.56</v>
          </cell>
          <cell r="F1026" t="str">
            <v>451WYP</v>
          </cell>
          <cell r="G1026" t="str">
            <v>451</v>
          </cell>
          <cell r="I1026">
            <v>487039.56</v>
          </cell>
        </row>
        <row r="1027">
          <cell r="A1027" t="str">
            <v>451WYU</v>
          </cell>
          <cell r="B1027" t="str">
            <v>451</v>
          </cell>
          <cell r="D1027">
            <v>153853.91</v>
          </cell>
          <cell r="F1027" t="str">
            <v>451WYU</v>
          </cell>
          <cell r="G1027" t="str">
            <v>451</v>
          </cell>
          <cell r="I1027">
            <v>153853.91</v>
          </cell>
        </row>
        <row r="1028">
          <cell r="A1028" t="str">
            <v>453SG</v>
          </cell>
          <cell r="B1028" t="str">
            <v>453</v>
          </cell>
          <cell r="D1028">
            <v>1982.26</v>
          </cell>
          <cell r="F1028" t="str">
            <v>453SG</v>
          </cell>
          <cell r="G1028" t="str">
            <v>453</v>
          </cell>
          <cell r="I1028">
            <v>1982.26</v>
          </cell>
        </row>
        <row r="1029">
          <cell r="A1029" t="str">
            <v>454CA</v>
          </cell>
          <cell r="B1029" t="str">
            <v>454</v>
          </cell>
          <cell r="D1029">
            <v>483462.51</v>
          </cell>
          <cell r="F1029" t="str">
            <v>454CA</v>
          </cell>
          <cell r="G1029" t="str">
            <v>454</v>
          </cell>
          <cell r="I1029">
            <v>483462.51</v>
          </cell>
        </row>
        <row r="1030">
          <cell r="A1030" t="str">
            <v>454ID</v>
          </cell>
          <cell r="B1030" t="str">
            <v>454</v>
          </cell>
          <cell r="D1030">
            <v>150961.79999999999</v>
          </cell>
          <cell r="F1030" t="str">
            <v>454ID</v>
          </cell>
          <cell r="G1030" t="str">
            <v>454</v>
          </cell>
          <cell r="I1030">
            <v>150961.79999999999</v>
          </cell>
        </row>
        <row r="1031">
          <cell r="A1031" t="str">
            <v>454OR</v>
          </cell>
          <cell r="B1031" t="str">
            <v>454</v>
          </cell>
          <cell r="D1031">
            <v>3501321.62</v>
          </cell>
          <cell r="F1031" t="str">
            <v>454OR</v>
          </cell>
          <cell r="G1031" t="str">
            <v>454</v>
          </cell>
          <cell r="I1031">
            <v>3501321.62</v>
          </cell>
        </row>
        <row r="1032">
          <cell r="A1032" t="str">
            <v>454SG</v>
          </cell>
          <cell r="B1032" t="str">
            <v>454</v>
          </cell>
          <cell r="D1032">
            <v>5421042.3700000001</v>
          </cell>
          <cell r="F1032" t="str">
            <v>454SG</v>
          </cell>
          <cell r="G1032" t="str">
            <v>454</v>
          </cell>
          <cell r="I1032">
            <v>5421042.3700000001</v>
          </cell>
        </row>
        <row r="1033">
          <cell r="A1033" t="str">
            <v>454SO</v>
          </cell>
          <cell r="B1033" t="str">
            <v>454</v>
          </cell>
          <cell r="D1033">
            <v>3680755.9</v>
          </cell>
          <cell r="F1033" t="str">
            <v>454SO</v>
          </cell>
          <cell r="G1033" t="str">
            <v>454</v>
          </cell>
          <cell r="I1033">
            <v>3680755.9</v>
          </cell>
        </row>
        <row r="1034">
          <cell r="A1034" t="str">
            <v>454UT</v>
          </cell>
          <cell r="B1034" t="str">
            <v>454</v>
          </cell>
          <cell r="D1034">
            <v>3278177.8899999997</v>
          </cell>
          <cell r="F1034" t="str">
            <v>454UT</v>
          </cell>
          <cell r="G1034" t="str">
            <v>454</v>
          </cell>
          <cell r="I1034">
            <v>3278177.8899999997</v>
          </cell>
        </row>
        <row r="1035">
          <cell r="A1035" t="str">
            <v>454WA</v>
          </cell>
          <cell r="B1035" t="str">
            <v>454</v>
          </cell>
          <cell r="D1035">
            <v>961960.69</v>
          </cell>
          <cell r="F1035" t="str">
            <v>454WA</v>
          </cell>
          <cell r="G1035" t="str">
            <v>454</v>
          </cell>
          <cell r="I1035">
            <v>961960.69</v>
          </cell>
        </row>
        <row r="1036">
          <cell r="A1036" t="str">
            <v>454WYP</v>
          </cell>
          <cell r="B1036" t="str">
            <v>454</v>
          </cell>
          <cell r="D1036">
            <v>355240.63</v>
          </cell>
          <cell r="F1036" t="str">
            <v>454WYP</v>
          </cell>
          <cell r="G1036" t="str">
            <v>454</v>
          </cell>
          <cell r="I1036">
            <v>355240.63</v>
          </cell>
        </row>
        <row r="1037">
          <cell r="A1037" t="str">
            <v>454WYU</v>
          </cell>
          <cell r="B1037" t="str">
            <v>454</v>
          </cell>
          <cell r="D1037">
            <v>18419.09</v>
          </cell>
          <cell r="F1037" t="str">
            <v>454WYU</v>
          </cell>
          <cell r="G1037" t="str">
            <v>454</v>
          </cell>
          <cell r="I1037">
            <v>18419.09</v>
          </cell>
        </row>
        <row r="1038">
          <cell r="A1038" t="str">
            <v>456CA</v>
          </cell>
          <cell r="B1038" t="str">
            <v>456</v>
          </cell>
          <cell r="D1038">
            <v>-74581.314887278437</v>
          </cell>
          <cell r="F1038" t="str">
            <v>456CA</v>
          </cell>
          <cell r="G1038" t="str">
            <v>456</v>
          </cell>
          <cell r="I1038">
            <v>-74581.314887278437</v>
          </cell>
        </row>
        <row r="1039">
          <cell r="A1039" t="str">
            <v>456ID</v>
          </cell>
          <cell r="B1039" t="str">
            <v>456</v>
          </cell>
          <cell r="D1039">
            <v>0</v>
          </cell>
          <cell r="F1039" t="str">
            <v>456ID</v>
          </cell>
          <cell r="G1039" t="str">
            <v>456</v>
          </cell>
          <cell r="I1039">
            <v>0</v>
          </cell>
        </row>
        <row r="1040">
          <cell r="A1040" t="str">
            <v>456OR</v>
          </cell>
          <cell r="B1040" t="str">
            <v>456</v>
          </cell>
          <cell r="D1040">
            <v>-994806.64237172599</v>
          </cell>
          <cell r="F1040" t="str">
            <v>456OR</v>
          </cell>
          <cell r="G1040" t="str">
            <v>456</v>
          </cell>
          <cell r="I1040">
            <v>-994806.64237172599</v>
          </cell>
        </row>
        <row r="1041">
          <cell r="A1041" t="str">
            <v>456OTHER</v>
          </cell>
          <cell r="B1041" t="str">
            <v>456</v>
          </cell>
          <cell r="D1041">
            <v>13581525.300979968</v>
          </cell>
          <cell r="F1041" t="str">
            <v>456OTHER</v>
          </cell>
          <cell r="G1041" t="str">
            <v>456</v>
          </cell>
          <cell r="I1041">
            <v>13581525.300979968</v>
          </cell>
        </row>
        <row r="1042">
          <cell r="A1042" t="str">
            <v>456SE</v>
          </cell>
          <cell r="B1042" t="str">
            <v>456</v>
          </cell>
          <cell r="D1042">
            <v>13596926.24</v>
          </cell>
          <cell r="F1042" t="str">
            <v>456SE</v>
          </cell>
          <cell r="G1042" t="str">
            <v>456</v>
          </cell>
          <cell r="I1042">
            <v>13596926.24</v>
          </cell>
        </row>
        <row r="1043">
          <cell r="A1043" t="str">
            <v>456SG</v>
          </cell>
          <cell r="B1043" t="str">
            <v>456</v>
          </cell>
          <cell r="D1043">
            <v>119108809.42813072</v>
          </cell>
          <cell r="F1043" t="str">
            <v>456SG</v>
          </cell>
          <cell r="G1043" t="str">
            <v>456</v>
          </cell>
          <cell r="I1043">
            <v>119108809.42813072</v>
          </cell>
        </row>
        <row r="1044">
          <cell r="A1044" t="str">
            <v>456SO</v>
          </cell>
          <cell r="B1044" t="str">
            <v>456</v>
          </cell>
          <cell r="D1044">
            <v>308636.51</v>
          </cell>
          <cell r="F1044" t="str">
            <v>456SO</v>
          </cell>
          <cell r="G1044" t="str">
            <v>456</v>
          </cell>
          <cell r="I1044">
            <v>308636.51</v>
          </cell>
        </row>
        <row r="1045">
          <cell r="A1045" t="str">
            <v>456UT</v>
          </cell>
          <cell r="B1045" t="str">
            <v>456</v>
          </cell>
          <cell r="D1045">
            <v>-359934.7</v>
          </cell>
          <cell r="F1045" t="str">
            <v>456UT</v>
          </cell>
          <cell r="G1045" t="str">
            <v>456</v>
          </cell>
          <cell r="I1045">
            <v>-359934.7</v>
          </cell>
        </row>
        <row r="1046">
          <cell r="A1046" t="str">
            <v>456WA</v>
          </cell>
          <cell r="B1046" t="str">
            <v>456</v>
          </cell>
          <cell r="D1046">
            <v>-100863.59460167999</v>
          </cell>
          <cell r="F1046" t="str">
            <v>456WA</v>
          </cell>
          <cell r="G1046" t="str">
            <v>456</v>
          </cell>
          <cell r="I1046">
            <v>-100863.59460167999</v>
          </cell>
        </row>
        <row r="1047">
          <cell r="A1047" t="str">
            <v>456WYP</v>
          </cell>
          <cell r="B1047" t="str">
            <v>456</v>
          </cell>
          <cell r="D1047">
            <v>263686.65000000002</v>
          </cell>
          <cell r="F1047" t="str">
            <v>456WYP</v>
          </cell>
          <cell r="G1047" t="str">
            <v>456</v>
          </cell>
          <cell r="I1047">
            <v>263686.65000000002</v>
          </cell>
        </row>
        <row r="1048">
          <cell r="A1048" t="str">
            <v>456WYU</v>
          </cell>
          <cell r="B1048" t="str">
            <v>456</v>
          </cell>
          <cell r="D1048">
            <v>0</v>
          </cell>
          <cell r="F1048" t="str">
            <v>456WYU</v>
          </cell>
          <cell r="G1048" t="str">
            <v>456</v>
          </cell>
          <cell r="I1048">
            <v>0</v>
          </cell>
        </row>
        <row r="1049">
          <cell r="A1049" t="str">
            <v>500SNPPS</v>
          </cell>
          <cell r="B1049" t="str">
            <v>500</v>
          </cell>
          <cell r="D1049">
            <v>17243763.713814873</v>
          </cell>
          <cell r="F1049" t="str">
            <v>500SNPPS</v>
          </cell>
          <cell r="G1049" t="str">
            <v>500</v>
          </cell>
          <cell r="I1049">
            <v>17243763.713814873</v>
          </cell>
        </row>
        <row r="1050">
          <cell r="A1050" t="str">
            <v>500SSGCH</v>
          </cell>
          <cell r="B1050" t="str">
            <v>500</v>
          </cell>
          <cell r="D1050">
            <v>1442542.558883223</v>
          </cell>
          <cell r="F1050" t="str">
            <v>500SSGCH</v>
          </cell>
          <cell r="G1050" t="str">
            <v>500</v>
          </cell>
          <cell r="I1050">
            <v>1442542.558883223</v>
          </cell>
        </row>
        <row r="1051">
          <cell r="A1051" t="str">
            <v>501NPCID</v>
          </cell>
          <cell r="B1051" t="str">
            <v>501NPC</v>
          </cell>
          <cell r="D1051">
            <v>0</v>
          </cell>
          <cell r="F1051" t="str">
            <v>501NPCID</v>
          </cell>
          <cell r="G1051" t="str">
            <v>501NPC</v>
          </cell>
          <cell r="I1051">
            <v>0</v>
          </cell>
        </row>
        <row r="1052">
          <cell r="A1052" t="str">
            <v>501NPCSE</v>
          </cell>
          <cell r="B1052" t="str">
            <v>501NPC</v>
          </cell>
          <cell r="D1052">
            <v>776505423.13908732</v>
          </cell>
          <cell r="F1052" t="str">
            <v>501NPCSE</v>
          </cell>
          <cell r="G1052" t="str">
            <v>501NPC</v>
          </cell>
          <cell r="I1052">
            <v>776505423.13908732</v>
          </cell>
        </row>
        <row r="1053">
          <cell r="A1053" t="str">
            <v>501NPCSSECH</v>
          </cell>
          <cell r="B1053" t="str">
            <v>501NPC</v>
          </cell>
          <cell r="D1053">
            <v>50877989.68</v>
          </cell>
          <cell r="F1053" t="str">
            <v>501NPCSSECH</v>
          </cell>
          <cell r="G1053" t="str">
            <v>501NPC</v>
          </cell>
          <cell r="I1053">
            <v>50877989.68</v>
          </cell>
        </row>
        <row r="1054">
          <cell r="A1054" t="str">
            <v>501NPCWYP</v>
          </cell>
          <cell r="B1054" t="str">
            <v>501NPC</v>
          </cell>
          <cell r="D1054">
            <v>0</v>
          </cell>
          <cell r="F1054" t="str">
            <v>501NPCWYP</v>
          </cell>
          <cell r="G1054" t="str">
            <v>501NPC</v>
          </cell>
          <cell r="I1054">
            <v>0</v>
          </cell>
        </row>
        <row r="1055">
          <cell r="A1055" t="str">
            <v>501SE</v>
          </cell>
          <cell r="B1055" t="str">
            <v>501</v>
          </cell>
          <cell r="D1055">
            <v>14205112.629314506</v>
          </cell>
          <cell r="F1055" t="str">
            <v>501SE</v>
          </cell>
          <cell r="G1055" t="str">
            <v>501</v>
          </cell>
          <cell r="I1055">
            <v>14205112.629314506</v>
          </cell>
        </row>
        <row r="1056">
          <cell r="A1056" t="str">
            <v>501SSECH</v>
          </cell>
          <cell r="B1056" t="str">
            <v>501</v>
          </cell>
          <cell r="D1056">
            <v>3774392.2121672616</v>
          </cell>
          <cell r="F1056" t="str">
            <v>501SSECH</v>
          </cell>
          <cell r="G1056" t="str">
            <v>501</v>
          </cell>
          <cell r="I1056">
            <v>3774392.2121672616</v>
          </cell>
        </row>
        <row r="1057">
          <cell r="A1057" t="str">
            <v>502SNPPS</v>
          </cell>
          <cell r="B1057" t="str">
            <v>502</v>
          </cell>
          <cell r="D1057">
            <v>35744726.090180814</v>
          </cell>
          <cell r="F1057" t="str">
            <v>502SNPPS</v>
          </cell>
          <cell r="G1057" t="str">
            <v>502</v>
          </cell>
          <cell r="I1057">
            <v>35744726.090180814</v>
          </cell>
        </row>
        <row r="1058">
          <cell r="A1058" t="str">
            <v>502SSGCH</v>
          </cell>
          <cell r="B1058" t="str">
            <v>502</v>
          </cell>
          <cell r="D1058">
            <v>8027946.3599541048</v>
          </cell>
          <cell r="F1058" t="str">
            <v>502SSGCH</v>
          </cell>
          <cell r="G1058" t="str">
            <v>502</v>
          </cell>
          <cell r="I1058">
            <v>8027946.3599541048</v>
          </cell>
        </row>
        <row r="1059">
          <cell r="A1059" t="str">
            <v>503NPCSE</v>
          </cell>
          <cell r="B1059" t="str">
            <v>503NPC</v>
          </cell>
          <cell r="D1059">
            <v>3757234.29</v>
          </cell>
          <cell r="F1059" t="str">
            <v>503NPCSE</v>
          </cell>
          <cell r="G1059" t="str">
            <v>503NPC</v>
          </cell>
          <cell r="I1059">
            <v>3757234.29</v>
          </cell>
        </row>
        <row r="1060">
          <cell r="A1060" t="str">
            <v>505SNPPS</v>
          </cell>
          <cell r="B1060" t="str">
            <v>505</v>
          </cell>
          <cell r="D1060">
            <v>3162188.1539424965</v>
          </cell>
          <cell r="F1060" t="str">
            <v>505SNPPS</v>
          </cell>
          <cell r="G1060" t="str">
            <v>505</v>
          </cell>
          <cell r="I1060">
            <v>3162188.1539424965</v>
          </cell>
        </row>
        <row r="1061">
          <cell r="A1061" t="str">
            <v>505SSGCH</v>
          </cell>
          <cell r="B1061" t="str">
            <v>505</v>
          </cell>
          <cell r="D1061">
            <v>892969.0729168792</v>
          </cell>
          <cell r="F1061" t="str">
            <v>505SSGCH</v>
          </cell>
          <cell r="G1061" t="str">
            <v>505</v>
          </cell>
          <cell r="I1061">
            <v>892969.0729168792</v>
          </cell>
        </row>
        <row r="1062">
          <cell r="A1062" t="str">
            <v>506SNPPS</v>
          </cell>
          <cell r="B1062" t="str">
            <v>506</v>
          </cell>
          <cell r="D1062">
            <v>53129615.932465963</v>
          </cell>
          <cell r="F1062" t="str">
            <v>506SNPPS</v>
          </cell>
          <cell r="G1062" t="str">
            <v>506</v>
          </cell>
          <cell r="I1062">
            <v>53129615.932465963</v>
          </cell>
        </row>
        <row r="1063">
          <cell r="A1063" t="str">
            <v>506SSGCH</v>
          </cell>
          <cell r="B1063" t="str">
            <v>506</v>
          </cell>
          <cell r="D1063">
            <v>1926017.1234752678</v>
          </cell>
          <cell r="F1063" t="str">
            <v>506SSGCH</v>
          </cell>
          <cell r="G1063" t="str">
            <v>506</v>
          </cell>
          <cell r="I1063">
            <v>1926017.1234752678</v>
          </cell>
        </row>
        <row r="1064">
          <cell r="A1064" t="str">
            <v>507SNPPS</v>
          </cell>
          <cell r="B1064" t="str">
            <v>507</v>
          </cell>
          <cell r="D1064">
            <v>439600.59713666496</v>
          </cell>
          <cell r="F1064" t="str">
            <v>507SNPPS</v>
          </cell>
          <cell r="G1064" t="str">
            <v>507</v>
          </cell>
          <cell r="I1064">
            <v>439600.59713666496</v>
          </cell>
        </row>
        <row r="1065">
          <cell r="A1065" t="str">
            <v>507SSGCH</v>
          </cell>
          <cell r="B1065" t="str">
            <v>507</v>
          </cell>
          <cell r="D1065">
            <v>0</v>
          </cell>
          <cell r="F1065" t="str">
            <v>507SSGCH</v>
          </cell>
          <cell r="G1065" t="str">
            <v>507</v>
          </cell>
          <cell r="I1065">
            <v>0</v>
          </cell>
        </row>
        <row r="1066">
          <cell r="A1066" t="str">
            <v>510SNPPS</v>
          </cell>
          <cell r="B1066" t="str">
            <v>510</v>
          </cell>
          <cell r="D1066">
            <v>18248134.691014051</v>
          </cell>
          <cell r="F1066" t="str">
            <v>510SNPPS</v>
          </cell>
          <cell r="G1066" t="str">
            <v>510</v>
          </cell>
          <cell r="I1066">
            <v>18248134.691014051</v>
          </cell>
        </row>
        <row r="1067">
          <cell r="A1067" t="str">
            <v>510SSGCH</v>
          </cell>
          <cell r="B1067" t="str">
            <v>510</v>
          </cell>
          <cell r="D1067">
            <v>-833679.79657913931</v>
          </cell>
          <cell r="F1067" t="str">
            <v>510SSGCH</v>
          </cell>
          <cell r="G1067" t="str">
            <v>510</v>
          </cell>
          <cell r="I1067">
            <v>-833679.79657913931</v>
          </cell>
        </row>
        <row r="1068">
          <cell r="A1068" t="str">
            <v>511SNPPS</v>
          </cell>
          <cell r="B1068" t="str">
            <v>511</v>
          </cell>
          <cell r="D1068">
            <v>27509704.342977449</v>
          </cell>
          <cell r="F1068" t="str">
            <v>511SNPPS</v>
          </cell>
          <cell r="G1068" t="str">
            <v>511</v>
          </cell>
          <cell r="I1068">
            <v>27509704.342977449</v>
          </cell>
        </row>
        <row r="1069">
          <cell r="A1069" t="str">
            <v>511SSGCH</v>
          </cell>
          <cell r="B1069" t="str">
            <v>511</v>
          </cell>
          <cell r="D1069">
            <v>688943.40120832156</v>
          </cell>
          <cell r="F1069" t="str">
            <v>511SSGCH</v>
          </cell>
          <cell r="G1069" t="str">
            <v>511</v>
          </cell>
          <cell r="I1069">
            <v>688943.40120832156</v>
          </cell>
        </row>
        <row r="1070">
          <cell r="A1070" t="str">
            <v>512SNPPS</v>
          </cell>
          <cell r="B1070" t="str">
            <v>512</v>
          </cell>
          <cell r="D1070">
            <v>107695256.59859239</v>
          </cell>
          <cell r="F1070" t="str">
            <v>512SNPPS</v>
          </cell>
          <cell r="G1070" t="str">
            <v>512</v>
          </cell>
          <cell r="I1070">
            <v>107695256.59859239</v>
          </cell>
        </row>
        <row r="1071">
          <cell r="A1071" t="str">
            <v>512SSGCH</v>
          </cell>
          <cell r="B1071" t="str">
            <v>512</v>
          </cell>
          <cell r="D1071">
            <v>11048045.150216468</v>
          </cell>
          <cell r="F1071" t="str">
            <v>512SSGCH</v>
          </cell>
          <cell r="G1071" t="str">
            <v>512</v>
          </cell>
          <cell r="I1071">
            <v>11048045.150216468</v>
          </cell>
        </row>
        <row r="1072">
          <cell r="A1072" t="str">
            <v>513SNPPS</v>
          </cell>
          <cell r="B1072" t="str">
            <v>513</v>
          </cell>
          <cell r="D1072">
            <v>29498311.662888322</v>
          </cell>
          <cell r="F1072" t="str">
            <v>513SNPPS</v>
          </cell>
          <cell r="G1072" t="str">
            <v>513</v>
          </cell>
          <cell r="I1072">
            <v>29498311.662888322</v>
          </cell>
        </row>
        <row r="1073">
          <cell r="A1073" t="str">
            <v>513SSGCH</v>
          </cell>
          <cell r="B1073" t="str">
            <v>513</v>
          </cell>
          <cell r="D1073">
            <v>797353.62723852939</v>
          </cell>
          <cell r="F1073" t="str">
            <v>513SSGCH</v>
          </cell>
          <cell r="G1073" t="str">
            <v>513</v>
          </cell>
          <cell r="I1073">
            <v>797353.62723852939</v>
          </cell>
        </row>
        <row r="1074">
          <cell r="A1074" t="str">
            <v>514SNPPS</v>
          </cell>
          <cell r="B1074" t="str">
            <v>514</v>
          </cell>
          <cell r="D1074">
            <v>10528876.118165392</v>
          </cell>
          <cell r="F1074" t="str">
            <v>514SNPPS</v>
          </cell>
          <cell r="G1074" t="str">
            <v>514</v>
          </cell>
          <cell r="I1074">
            <v>10528876.118165392</v>
          </cell>
        </row>
        <row r="1075">
          <cell r="A1075" t="str">
            <v>514SSGCH</v>
          </cell>
          <cell r="B1075" t="str">
            <v>514</v>
          </cell>
          <cell r="D1075">
            <v>4253604.6797777144</v>
          </cell>
          <cell r="F1075" t="str">
            <v>514SSGCH</v>
          </cell>
          <cell r="G1075" t="str">
            <v>514</v>
          </cell>
          <cell r="I1075">
            <v>4253604.6797777144</v>
          </cell>
        </row>
        <row r="1076">
          <cell r="A1076" t="str">
            <v>535SNPPH-P</v>
          </cell>
          <cell r="B1076" t="str">
            <v>535</v>
          </cell>
          <cell r="D1076">
            <v>7938590.7311075069</v>
          </cell>
          <cell r="F1076" t="str">
            <v>535SNPPH-P</v>
          </cell>
          <cell r="G1076" t="str">
            <v>535</v>
          </cell>
          <cell r="I1076">
            <v>7938590.7311075069</v>
          </cell>
        </row>
        <row r="1077">
          <cell r="A1077" t="str">
            <v>535SNPPH-U</v>
          </cell>
          <cell r="B1077" t="str">
            <v>535</v>
          </cell>
          <cell r="D1077">
            <v>-84368.922588639311</v>
          </cell>
          <cell r="F1077" t="str">
            <v>535SNPPH-U</v>
          </cell>
          <cell r="G1077" t="str">
            <v>535</v>
          </cell>
          <cell r="I1077">
            <v>-84368.922588639311</v>
          </cell>
        </row>
        <row r="1078">
          <cell r="A1078" t="str">
            <v>536SNPPH-P</v>
          </cell>
          <cell r="B1078" t="str">
            <v>536</v>
          </cell>
          <cell r="D1078">
            <v>147747.08589251523</v>
          </cell>
          <cell r="F1078" t="str">
            <v>536SNPPH-P</v>
          </cell>
          <cell r="G1078" t="str">
            <v>536</v>
          </cell>
          <cell r="I1078">
            <v>147747.08589251523</v>
          </cell>
        </row>
        <row r="1079">
          <cell r="A1079" t="str">
            <v>537SNPPH-P</v>
          </cell>
          <cell r="B1079" t="str">
            <v>537</v>
          </cell>
          <cell r="D1079">
            <v>5273078.7020812668</v>
          </cell>
          <cell r="F1079" t="str">
            <v>537SNPPH-P</v>
          </cell>
          <cell r="G1079" t="str">
            <v>537</v>
          </cell>
          <cell r="I1079">
            <v>5273078.7020812668</v>
          </cell>
        </row>
        <row r="1080">
          <cell r="A1080" t="str">
            <v>537SNPPH-U</v>
          </cell>
          <cell r="B1080" t="str">
            <v>537</v>
          </cell>
          <cell r="D1080">
            <v>192095.97231901137</v>
          </cell>
          <cell r="F1080" t="str">
            <v>537SNPPH-U</v>
          </cell>
          <cell r="G1080" t="str">
            <v>537</v>
          </cell>
          <cell r="I1080">
            <v>192095.97231901137</v>
          </cell>
        </row>
        <row r="1081">
          <cell r="A1081" t="str">
            <v>539SNPPH-P</v>
          </cell>
          <cell r="B1081" t="str">
            <v>539</v>
          </cell>
          <cell r="D1081">
            <v>12316158.405593172</v>
          </cell>
          <cell r="F1081" t="str">
            <v>539SNPPH-P</v>
          </cell>
          <cell r="G1081" t="str">
            <v>539</v>
          </cell>
          <cell r="I1081">
            <v>12316158.405593172</v>
          </cell>
        </row>
        <row r="1082">
          <cell r="A1082" t="str">
            <v>539SNPPH-U</v>
          </cell>
          <cell r="B1082" t="str">
            <v>539</v>
          </cell>
          <cell r="D1082">
            <v>5554144.43222789</v>
          </cell>
          <cell r="F1082" t="str">
            <v>539SNPPH-U</v>
          </cell>
          <cell r="G1082" t="str">
            <v>539</v>
          </cell>
          <cell r="I1082">
            <v>5554144.43222789</v>
          </cell>
        </row>
        <row r="1083">
          <cell r="A1083" t="str">
            <v>540SNPPH-P</v>
          </cell>
          <cell r="B1083" t="str">
            <v>540</v>
          </cell>
          <cell r="D1083">
            <v>727857.43791545404</v>
          </cell>
          <cell r="F1083" t="str">
            <v>540SNPPH-P</v>
          </cell>
          <cell r="G1083" t="str">
            <v>540</v>
          </cell>
          <cell r="I1083">
            <v>727857.43791545404</v>
          </cell>
        </row>
        <row r="1084">
          <cell r="A1084" t="str">
            <v>540SNPPH-U</v>
          </cell>
          <cell r="B1084" t="str">
            <v>540</v>
          </cell>
          <cell r="D1084">
            <v>9750.9997019840739</v>
          </cell>
          <cell r="F1084" t="str">
            <v>540SNPPH-U</v>
          </cell>
          <cell r="G1084" t="str">
            <v>540</v>
          </cell>
          <cell r="I1084">
            <v>9750.9997019840739</v>
          </cell>
        </row>
        <row r="1085">
          <cell r="A1085" t="str">
            <v>541SNPPH-P</v>
          </cell>
          <cell r="B1085" t="str">
            <v>541</v>
          </cell>
          <cell r="D1085">
            <v>421.32225201072379</v>
          </cell>
          <cell r="F1085" t="str">
            <v>541SNPPH-P</v>
          </cell>
          <cell r="G1085" t="str">
            <v>541</v>
          </cell>
          <cell r="I1085">
            <v>421.32225201072379</v>
          </cell>
        </row>
        <row r="1086">
          <cell r="A1086" t="str">
            <v>542SNPPH-P</v>
          </cell>
          <cell r="B1086" t="str">
            <v>542</v>
          </cell>
          <cell r="D1086">
            <v>606380.23637264583</v>
          </cell>
          <cell r="F1086" t="str">
            <v>542SNPPH-P</v>
          </cell>
          <cell r="G1086" t="str">
            <v>542</v>
          </cell>
          <cell r="I1086">
            <v>606380.23637264583</v>
          </cell>
        </row>
        <row r="1087">
          <cell r="A1087" t="str">
            <v>542SNPPH-U</v>
          </cell>
          <cell r="B1087" t="str">
            <v>542</v>
          </cell>
          <cell r="D1087">
            <v>162813.63085997396</v>
          </cell>
          <cell r="F1087" t="str">
            <v>542SNPPH-U</v>
          </cell>
          <cell r="G1087" t="str">
            <v>542</v>
          </cell>
          <cell r="I1087">
            <v>162813.63085997396</v>
          </cell>
        </row>
        <row r="1088">
          <cell r="A1088" t="str">
            <v>543SNPPH-P</v>
          </cell>
          <cell r="B1088" t="str">
            <v>543</v>
          </cell>
          <cell r="D1088">
            <v>1849817.4741233333</v>
          </cell>
          <cell r="F1088" t="str">
            <v>543SNPPH-P</v>
          </cell>
          <cell r="G1088" t="str">
            <v>543</v>
          </cell>
          <cell r="I1088">
            <v>1849817.4741233333</v>
          </cell>
        </row>
        <row r="1089">
          <cell r="A1089" t="str">
            <v>543SNPPH-U</v>
          </cell>
          <cell r="B1089" t="str">
            <v>543</v>
          </cell>
          <cell r="D1089">
            <v>517369.5093453658</v>
          </cell>
          <cell r="F1089" t="str">
            <v>543SNPPH-U</v>
          </cell>
          <cell r="G1089" t="str">
            <v>543</v>
          </cell>
          <cell r="I1089">
            <v>517369.5093453658</v>
          </cell>
        </row>
        <row r="1090">
          <cell r="A1090" t="str">
            <v>544SNPPH-P</v>
          </cell>
          <cell r="B1090" t="str">
            <v>544</v>
          </cell>
          <cell r="D1090">
            <v>1964795.5323432288</v>
          </cell>
          <cell r="F1090" t="str">
            <v>544SNPPH-P</v>
          </cell>
          <cell r="G1090" t="str">
            <v>544</v>
          </cell>
          <cell r="I1090">
            <v>1964795.5323432288</v>
          </cell>
        </row>
        <row r="1091">
          <cell r="A1091" t="str">
            <v>544SNPPH-U</v>
          </cell>
          <cell r="B1091" t="str">
            <v>544</v>
          </cell>
          <cell r="D1091">
            <v>623670.40589695366</v>
          </cell>
          <cell r="F1091" t="str">
            <v>544SNPPH-U</v>
          </cell>
          <cell r="G1091" t="str">
            <v>544</v>
          </cell>
          <cell r="I1091">
            <v>623670.40589695366</v>
          </cell>
        </row>
        <row r="1092">
          <cell r="A1092" t="str">
            <v>545SNPPH-P</v>
          </cell>
          <cell r="B1092" t="str">
            <v>545</v>
          </cell>
          <cell r="D1092">
            <v>2695805.7942490135</v>
          </cell>
          <cell r="F1092" t="str">
            <v>545SNPPH-P</v>
          </cell>
          <cell r="G1092" t="str">
            <v>545</v>
          </cell>
          <cell r="I1092">
            <v>2695805.7942490135</v>
          </cell>
        </row>
        <row r="1093">
          <cell r="A1093" t="str">
            <v>545SNPPH-U</v>
          </cell>
          <cell r="B1093" t="str">
            <v>545</v>
          </cell>
          <cell r="D1093">
            <v>706363.71697356692</v>
          </cell>
          <cell r="F1093" t="str">
            <v>545SNPPH-U</v>
          </cell>
          <cell r="G1093" t="str">
            <v>545</v>
          </cell>
          <cell r="I1093">
            <v>706363.71697356692</v>
          </cell>
        </row>
        <row r="1094">
          <cell r="A1094" t="str">
            <v>546SNPPO</v>
          </cell>
          <cell r="B1094" t="str">
            <v>546</v>
          </cell>
          <cell r="D1094">
            <v>458497.28223107575</v>
          </cell>
          <cell r="F1094" t="str">
            <v>546SNPPO</v>
          </cell>
          <cell r="G1094" t="str">
            <v>546</v>
          </cell>
          <cell r="I1094">
            <v>458497.28223107575</v>
          </cell>
        </row>
        <row r="1095">
          <cell r="A1095" t="str">
            <v>547NPCSE</v>
          </cell>
          <cell r="B1095" t="str">
            <v>547NPC</v>
          </cell>
          <cell r="D1095">
            <v>292396305.30691254</v>
          </cell>
          <cell r="F1095" t="str">
            <v>547NPCSE</v>
          </cell>
          <cell r="G1095" t="str">
            <v>547NPC</v>
          </cell>
          <cell r="I1095">
            <v>292396305.30691254</v>
          </cell>
        </row>
        <row r="1096">
          <cell r="A1096" t="str">
            <v>547NPCSSECT</v>
          </cell>
          <cell r="B1096" t="str">
            <v>547NPC</v>
          </cell>
          <cell r="D1096">
            <v>9903584.8699999992</v>
          </cell>
          <cell r="F1096" t="str">
            <v>547NPCSSECT</v>
          </cell>
          <cell r="G1096" t="str">
            <v>547NPC</v>
          </cell>
          <cell r="I1096">
            <v>9903584.8699999992</v>
          </cell>
        </row>
        <row r="1097">
          <cell r="A1097" t="str">
            <v>548SNPPO</v>
          </cell>
          <cell r="B1097" t="str">
            <v>548</v>
          </cell>
          <cell r="D1097">
            <v>13736699.8958971</v>
          </cell>
          <cell r="F1097" t="str">
            <v>548SNPPO</v>
          </cell>
          <cell r="G1097" t="str">
            <v>548</v>
          </cell>
          <cell r="I1097">
            <v>13736699.8958971</v>
          </cell>
        </row>
        <row r="1098">
          <cell r="A1098" t="str">
            <v>548SSGCT</v>
          </cell>
          <cell r="B1098" t="str">
            <v>548</v>
          </cell>
          <cell r="D1098">
            <v>524423.80989273684</v>
          </cell>
          <cell r="F1098" t="str">
            <v>548SSGCT</v>
          </cell>
          <cell r="G1098" t="str">
            <v>548</v>
          </cell>
          <cell r="I1098">
            <v>524423.80989273684</v>
          </cell>
        </row>
        <row r="1099">
          <cell r="A1099" t="str">
            <v>549OR</v>
          </cell>
          <cell r="B1099" t="str">
            <v>549</v>
          </cell>
          <cell r="D1099">
            <v>96418.365184500683</v>
          </cell>
          <cell r="F1099" t="str">
            <v>549OR</v>
          </cell>
          <cell r="G1099" t="str">
            <v>549</v>
          </cell>
          <cell r="I1099">
            <v>96418.365184500683</v>
          </cell>
        </row>
        <row r="1100">
          <cell r="A1100" t="str">
            <v>549SNPPO</v>
          </cell>
          <cell r="B1100" t="str">
            <v>549</v>
          </cell>
          <cell r="D1100">
            <v>4840431.0826765932</v>
          </cell>
          <cell r="F1100" t="str">
            <v>549SNPPO</v>
          </cell>
          <cell r="G1100" t="str">
            <v>549</v>
          </cell>
          <cell r="I1100">
            <v>4840431.0826765932</v>
          </cell>
        </row>
        <row r="1101">
          <cell r="A1101" t="str">
            <v>549SNPPO-W</v>
          </cell>
          <cell r="B1101" t="str">
            <v>549</v>
          </cell>
          <cell r="D1101">
            <v>4092685.1543409848</v>
          </cell>
          <cell r="F1101" t="str">
            <v>549SNPPO-W</v>
          </cell>
          <cell r="G1101" t="str">
            <v>549</v>
          </cell>
          <cell r="I1101">
            <v>4092685.1543409848</v>
          </cell>
        </row>
        <row r="1102">
          <cell r="A1102" t="str">
            <v>550OR</v>
          </cell>
          <cell r="B1102" t="str">
            <v>550</v>
          </cell>
          <cell r="D1102">
            <v>266297.57564204722</v>
          </cell>
          <cell r="F1102" t="str">
            <v>550OR</v>
          </cell>
          <cell r="G1102" t="str">
            <v>550</v>
          </cell>
          <cell r="I1102">
            <v>266297.57564204722</v>
          </cell>
        </row>
        <row r="1103">
          <cell r="A1103" t="str">
            <v>550SNPPO</v>
          </cell>
          <cell r="B1103" t="str">
            <v>550</v>
          </cell>
          <cell r="D1103">
            <v>931019.1235979161</v>
          </cell>
          <cell r="F1103" t="str">
            <v>550SNPPO</v>
          </cell>
          <cell r="G1103" t="str">
            <v>550</v>
          </cell>
          <cell r="I1103">
            <v>931019.1235979161</v>
          </cell>
        </row>
        <row r="1104">
          <cell r="A1104" t="str">
            <v>550SNPPO-W</v>
          </cell>
          <cell r="B1104" t="str">
            <v>550</v>
          </cell>
          <cell r="D1104">
            <v>3352210.4550536317</v>
          </cell>
          <cell r="F1104" t="str">
            <v>550SNPPO-W</v>
          </cell>
          <cell r="G1104" t="str">
            <v>550</v>
          </cell>
          <cell r="I1104">
            <v>3352210.4550536317</v>
          </cell>
        </row>
        <row r="1105">
          <cell r="A1105" t="str">
            <v>552SNPPO</v>
          </cell>
          <cell r="B1105" t="str">
            <v>552</v>
          </cell>
          <cell r="D1105">
            <v>3695120.4623758099</v>
          </cell>
          <cell r="F1105" t="str">
            <v>552SNPPO</v>
          </cell>
          <cell r="G1105" t="str">
            <v>552</v>
          </cell>
          <cell r="I1105">
            <v>3695120.4623758099</v>
          </cell>
        </row>
        <row r="1106">
          <cell r="A1106" t="str">
            <v>552SSGCT</v>
          </cell>
          <cell r="B1106" t="str">
            <v>552</v>
          </cell>
          <cell r="D1106">
            <v>246088.08020446094</v>
          </cell>
          <cell r="F1106" t="str">
            <v>552SSGCT</v>
          </cell>
          <cell r="G1106" t="str">
            <v>552</v>
          </cell>
          <cell r="I1106">
            <v>246088.08020446094</v>
          </cell>
        </row>
        <row r="1107">
          <cell r="A1107" t="str">
            <v>553SNPPO</v>
          </cell>
          <cell r="B1107" t="str">
            <v>553</v>
          </cell>
          <cell r="D1107">
            <v>8682130.1874287631</v>
          </cell>
          <cell r="F1107" t="str">
            <v>553SNPPO</v>
          </cell>
          <cell r="G1107" t="str">
            <v>553</v>
          </cell>
          <cell r="I1107">
            <v>8682130.1874287631</v>
          </cell>
        </row>
        <row r="1108">
          <cell r="A1108" t="str">
            <v>553SNPPO-W</v>
          </cell>
          <cell r="B1108" t="str">
            <v>553</v>
          </cell>
          <cell r="D1108">
            <v>14048971.87932156</v>
          </cell>
          <cell r="F1108" t="str">
            <v>553SNPPO-W</v>
          </cell>
          <cell r="G1108" t="str">
            <v>553</v>
          </cell>
          <cell r="I1108">
            <v>14048971.87932156</v>
          </cell>
        </row>
        <row r="1109">
          <cell r="A1109" t="str">
            <v>553SSGCT</v>
          </cell>
          <cell r="B1109" t="str">
            <v>553</v>
          </cell>
          <cell r="D1109">
            <v>557101.60613382887</v>
          </cell>
          <cell r="F1109" t="str">
            <v>553SSGCT</v>
          </cell>
          <cell r="G1109" t="str">
            <v>553</v>
          </cell>
          <cell r="I1109">
            <v>557101.60613382887</v>
          </cell>
        </row>
        <row r="1110">
          <cell r="A1110" t="str">
            <v>554SNPPO</v>
          </cell>
          <cell r="B1110" t="str">
            <v>554</v>
          </cell>
          <cell r="D1110">
            <v>295149.17624200537</v>
          </cell>
          <cell r="F1110" t="str">
            <v>554SNPPO</v>
          </cell>
          <cell r="G1110" t="str">
            <v>554</v>
          </cell>
          <cell r="I1110">
            <v>295149.17624200537</v>
          </cell>
        </row>
        <row r="1111">
          <cell r="A1111" t="str">
            <v>554SNPPO-W</v>
          </cell>
          <cell r="B1111" t="str">
            <v>554</v>
          </cell>
          <cell r="D1111">
            <v>1987692.2797397769</v>
          </cell>
          <cell r="F1111" t="str">
            <v>554SNPPO-W</v>
          </cell>
          <cell r="G1111" t="str">
            <v>554</v>
          </cell>
          <cell r="I1111">
            <v>1987692.2797397769</v>
          </cell>
        </row>
        <row r="1112">
          <cell r="A1112" t="str">
            <v>554SSGCT</v>
          </cell>
          <cell r="B1112" t="str">
            <v>554</v>
          </cell>
          <cell r="D1112">
            <v>146478.34814126394</v>
          </cell>
          <cell r="F1112" t="str">
            <v>554SSGCT</v>
          </cell>
          <cell r="G1112" t="str">
            <v>554</v>
          </cell>
          <cell r="I1112">
            <v>146478.34814126394</v>
          </cell>
        </row>
        <row r="1113">
          <cell r="A1113" t="str">
            <v>555ID</v>
          </cell>
          <cell r="B1113" t="str">
            <v>555</v>
          </cell>
          <cell r="D1113">
            <v>-1945909.25</v>
          </cell>
          <cell r="F1113" t="str">
            <v>555ID</v>
          </cell>
          <cell r="G1113" t="str">
            <v>555</v>
          </cell>
          <cell r="I1113">
            <v>-1945909.25</v>
          </cell>
        </row>
        <row r="1114">
          <cell r="A1114" t="str">
            <v>555NPCSE</v>
          </cell>
          <cell r="B1114" t="str">
            <v>555NPC</v>
          </cell>
          <cell r="D1114">
            <v>27590654.331647612</v>
          </cell>
          <cell r="F1114" t="str">
            <v>555NPCSE</v>
          </cell>
          <cell r="G1114" t="str">
            <v>555NPC</v>
          </cell>
          <cell r="I1114">
            <v>27590654.331647612</v>
          </cell>
        </row>
        <row r="1115">
          <cell r="A1115" t="str">
            <v>555NPCSG</v>
          </cell>
          <cell r="B1115" t="str">
            <v>555NPC</v>
          </cell>
          <cell r="D1115">
            <v>563489838.89835215</v>
          </cell>
          <cell r="F1115" t="str">
            <v>555NPCSG</v>
          </cell>
          <cell r="G1115" t="str">
            <v>555NPC</v>
          </cell>
          <cell r="I1115">
            <v>563489838.89835215</v>
          </cell>
        </row>
        <row r="1116">
          <cell r="A1116" t="str">
            <v>555OR</v>
          </cell>
          <cell r="B1116" t="str">
            <v>555</v>
          </cell>
          <cell r="D1116">
            <v>-10491417.869999999</v>
          </cell>
          <cell r="F1116" t="str">
            <v>555OR</v>
          </cell>
          <cell r="G1116" t="str">
            <v>555</v>
          </cell>
          <cell r="I1116">
            <v>-10491417.869999999</v>
          </cell>
        </row>
        <row r="1117">
          <cell r="A1117" t="str">
            <v>555WA</v>
          </cell>
          <cell r="B1117" t="str">
            <v>555</v>
          </cell>
          <cell r="D1117">
            <v>-3397909.99</v>
          </cell>
          <cell r="F1117" t="str">
            <v>555WA</v>
          </cell>
          <cell r="G1117" t="str">
            <v>555</v>
          </cell>
          <cell r="I1117">
            <v>-3397909.99</v>
          </cell>
        </row>
        <row r="1118">
          <cell r="A1118" t="str">
            <v>556SG</v>
          </cell>
          <cell r="B1118" t="str">
            <v>556</v>
          </cell>
          <cell r="D1118">
            <v>1521468.4729485565</v>
          </cell>
          <cell r="F1118" t="str">
            <v>556SG</v>
          </cell>
          <cell r="G1118" t="str">
            <v>556</v>
          </cell>
          <cell r="I1118">
            <v>1521468.4729485565</v>
          </cell>
        </row>
        <row r="1119">
          <cell r="A1119" t="str">
            <v>557ID</v>
          </cell>
          <cell r="B1119" t="str">
            <v>557</v>
          </cell>
          <cell r="D1119">
            <v>7394855.5407416495</v>
          </cell>
          <cell r="F1119" t="str">
            <v>557ID</v>
          </cell>
          <cell r="G1119" t="str">
            <v>557</v>
          </cell>
          <cell r="I1119">
            <v>7394855.5407416495</v>
          </cell>
        </row>
        <row r="1120">
          <cell r="A1120" t="str">
            <v>557OR</v>
          </cell>
          <cell r="B1120" t="str">
            <v>557</v>
          </cell>
          <cell r="D1120">
            <v>-56633.153343548889</v>
          </cell>
          <cell r="F1120" t="str">
            <v>557OR</v>
          </cell>
          <cell r="G1120" t="str">
            <v>557</v>
          </cell>
          <cell r="I1120">
            <v>-56633.153343548889</v>
          </cell>
        </row>
        <row r="1121">
          <cell r="A1121" t="str">
            <v>557SE</v>
          </cell>
          <cell r="B1121" t="str">
            <v>557</v>
          </cell>
          <cell r="D1121">
            <v>9251.572761262767</v>
          </cell>
          <cell r="F1121" t="str">
            <v>557SE</v>
          </cell>
          <cell r="G1121" t="str">
            <v>557</v>
          </cell>
          <cell r="I1121">
            <v>9251.572761262767</v>
          </cell>
        </row>
        <row r="1122">
          <cell r="A1122" t="str">
            <v>557SG</v>
          </cell>
          <cell r="B1122" t="str">
            <v>557</v>
          </cell>
          <cell r="D1122">
            <v>56060475.359146982</v>
          </cell>
          <cell r="F1122" t="str">
            <v>557SG</v>
          </cell>
          <cell r="G1122" t="str">
            <v>557</v>
          </cell>
          <cell r="I1122">
            <v>56060475.359146982</v>
          </cell>
        </row>
        <row r="1123">
          <cell r="A1123" t="str">
            <v>557SGCT</v>
          </cell>
          <cell r="B1123" t="str">
            <v>557</v>
          </cell>
          <cell r="D1123">
            <v>1122425.04</v>
          </cell>
          <cell r="F1123" t="str">
            <v>557SGCT</v>
          </cell>
          <cell r="G1123" t="str">
            <v>557</v>
          </cell>
          <cell r="I1123">
            <v>1122425.04</v>
          </cell>
        </row>
        <row r="1124">
          <cell r="A1124" t="str">
            <v>557UT</v>
          </cell>
          <cell r="B1124" t="str">
            <v>557</v>
          </cell>
          <cell r="D1124">
            <v>-188141.91426371437</v>
          </cell>
          <cell r="F1124" t="str">
            <v>557UT</v>
          </cell>
          <cell r="G1124" t="str">
            <v>557</v>
          </cell>
          <cell r="I1124">
            <v>-188141.91426371437</v>
          </cell>
        </row>
        <row r="1125">
          <cell r="A1125" t="str">
            <v>557WA</v>
          </cell>
          <cell r="B1125" t="str">
            <v>557</v>
          </cell>
          <cell r="D1125">
            <v>-102089.88378792522</v>
          </cell>
          <cell r="F1125" t="str">
            <v>557WA</v>
          </cell>
          <cell r="G1125" t="str">
            <v>557</v>
          </cell>
          <cell r="I1125">
            <v>-102089.88378792522</v>
          </cell>
        </row>
        <row r="1126">
          <cell r="A1126" t="str">
            <v>560SNPT</v>
          </cell>
          <cell r="B1126" t="str">
            <v>560</v>
          </cell>
          <cell r="D1126">
            <v>6158588.8698111083</v>
          </cell>
          <cell r="F1126" t="str">
            <v>560SNPT</v>
          </cell>
          <cell r="G1126" t="str">
            <v>560</v>
          </cell>
          <cell r="I1126">
            <v>6158588.8698111083</v>
          </cell>
        </row>
        <row r="1127">
          <cell r="A1127" t="str">
            <v>561SNPT</v>
          </cell>
          <cell r="B1127" t="str">
            <v>561</v>
          </cell>
          <cell r="D1127">
            <v>8991665.2040132154</v>
          </cell>
          <cell r="F1127" t="str">
            <v>561SNPT</v>
          </cell>
          <cell r="G1127" t="str">
            <v>561</v>
          </cell>
          <cell r="I1127">
            <v>8991665.2040132154</v>
          </cell>
        </row>
        <row r="1128">
          <cell r="A1128" t="str">
            <v>562SNPT</v>
          </cell>
          <cell r="B1128" t="str">
            <v>562</v>
          </cell>
          <cell r="D1128">
            <v>3192629.4337747106</v>
          </cell>
          <cell r="F1128" t="str">
            <v>562SNPT</v>
          </cell>
          <cell r="G1128" t="str">
            <v>562</v>
          </cell>
          <cell r="I1128">
            <v>3192629.4337747106</v>
          </cell>
        </row>
        <row r="1129">
          <cell r="A1129" t="str">
            <v>563SNPT</v>
          </cell>
          <cell r="B1129" t="str">
            <v>563</v>
          </cell>
          <cell r="D1129">
            <v>274059.47003141418</v>
          </cell>
          <cell r="F1129" t="str">
            <v>563SNPT</v>
          </cell>
          <cell r="G1129" t="str">
            <v>563</v>
          </cell>
          <cell r="I1129">
            <v>274059.47003141418</v>
          </cell>
        </row>
        <row r="1130">
          <cell r="A1130" t="str">
            <v>564SNPT</v>
          </cell>
          <cell r="B1130" t="str">
            <v>564</v>
          </cell>
          <cell r="D1130">
            <v>0</v>
          </cell>
          <cell r="F1130" t="str">
            <v>564SNPT</v>
          </cell>
          <cell r="G1130" t="str">
            <v>564</v>
          </cell>
          <cell r="I1130">
            <v>0</v>
          </cell>
        </row>
        <row r="1131">
          <cell r="A1131" t="str">
            <v>565NPCSE</v>
          </cell>
          <cell r="B1131" t="str">
            <v>565NPC</v>
          </cell>
          <cell r="D1131">
            <v>8157371.7525110692</v>
          </cell>
          <cell r="F1131" t="str">
            <v>565NPCSE</v>
          </cell>
          <cell r="G1131" t="str">
            <v>565NPC</v>
          </cell>
          <cell r="I1131">
            <v>8157371.7525110692</v>
          </cell>
        </row>
        <row r="1132">
          <cell r="A1132" t="str">
            <v>565NPCSG</v>
          </cell>
          <cell r="B1132" t="str">
            <v>565NPC</v>
          </cell>
          <cell r="D1132">
            <v>139254557.91748896</v>
          </cell>
          <cell r="F1132" t="str">
            <v>565NPCSG</v>
          </cell>
          <cell r="G1132" t="str">
            <v>565NPC</v>
          </cell>
          <cell r="I1132">
            <v>139254557.91748896</v>
          </cell>
        </row>
        <row r="1133">
          <cell r="A1133" t="str">
            <v>566SNPT</v>
          </cell>
          <cell r="B1133" t="str">
            <v>566</v>
          </cell>
          <cell r="D1133">
            <v>2657667.6824242864</v>
          </cell>
          <cell r="F1133" t="str">
            <v>566SNPT</v>
          </cell>
          <cell r="G1133" t="str">
            <v>566</v>
          </cell>
          <cell r="I1133">
            <v>2657667.6824242864</v>
          </cell>
        </row>
        <row r="1134">
          <cell r="A1134" t="str">
            <v>567SNPT</v>
          </cell>
          <cell r="B1134" t="str">
            <v>567</v>
          </cell>
          <cell r="D1134">
            <v>2133371.0215985253</v>
          </cell>
          <cell r="F1134" t="str">
            <v>567SNPT</v>
          </cell>
          <cell r="G1134" t="str">
            <v>567</v>
          </cell>
          <cell r="I1134">
            <v>2133371.0215985253</v>
          </cell>
        </row>
        <row r="1135">
          <cell r="A1135" t="str">
            <v>568SNPT</v>
          </cell>
          <cell r="B1135" t="str">
            <v>568</v>
          </cell>
          <cell r="D1135">
            <v>2265580.9680138254</v>
          </cell>
          <cell r="F1135" t="str">
            <v>568SNPT</v>
          </cell>
          <cell r="G1135" t="str">
            <v>568</v>
          </cell>
          <cell r="I1135">
            <v>2265580.9680138254</v>
          </cell>
        </row>
        <row r="1136">
          <cell r="A1136" t="str">
            <v>569SNPT</v>
          </cell>
          <cell r="B1136" t="str">
            <v>569</v>
          </cell>
          <cell r="D1136">
            <v>4418762.7615725277</v>
          </cell>
          <cell r="F1136" t="str">
            <v>569SNPT</v>
          </cell>
          <cell r="G1136" t="str">
            <v>569</v>
          </cell>
          <cell r="I1136">
            <v>4418762.7615725277</v>
          </cell>
        </row>
        <row r="1137">
          <cell r="A1137" t="str">
            <v>570SNPT</v>
          </cell>
          <cell r="B1137" t="str">
            <v>570</v>
          </cell>
          <cell r="D1137">
            <v>11930155.860832771</v>
          </cell>
          <cell r="F1137" t="str">
            <v>570SNPT</v>
          </cell>
          <cell r="G1137" t="str">
            <v>570</v>
          </cell>
          <cell r="I1137">
            <v>11930155.860832771</v>
          </cell>
        </row>
        <row r="1138">
          <cell r="A1138" t="str">
            <v>571SNPT</v>
          </cell>
          <cell r="B1138" t="str">
            <v>571</v>
          </cell>
          <cell r="D1138">
            <v>19715661.848821733</v>
          </cell>
          <cell r="F1138" t="str">
            <v>571SNPT</v>
          </cell>
          <cell r="G1138" t="str">
            <v>571</v>
          </cell>
          <cell r="I1138">
            <v>19715661.848821733</v>
          </cell>
        </row>
        <row r="1139">
          <cell r="A1139" t="str">
            <v>572SNPT</v>
          </cell>
          <cell r="B1139" t="str">
            <v>572</v>
          </cell>
          <cell r="D1139">
            <v>95854.641497422606</v>
          </cell>
          <cell r="F1139" t="str">
            <v>572SNPT</v>
          </cell>
          <cell r="G1139" t="str">
            <v>572</v>
          </cell>
          <cell r="I1139">
            <v>95854.641497422606</v>
          </cell>
        </row>
        <row r="1140">
          <cell r="A1140" t="str">
            <v>573SNPT</v>
          </cell>
          <cell r="B1140" t="str">
            <v>573</v>
          </cell>
          <cell r="D1140">
            <v>2940290.4674739791</v>
          </cell>
          <cell r="F1140" t="str">
            <v>573SNPT</v>
          </cell>
          <cell r="G1140" t="str">
            <v>573</v>
          </cell>
          <cell r="I1140">
            <v>2940290.4674739791</v>
          </cell>
        </row>
        <row r="1141">
          <cell r="A1141" t="str">
            <v>580CA</v>
          </cell>
          <cell r="B1141" t="str">
            <v>580</v>
          </cell>
          <cell r="D1141">
            <v>28125.52882353112</v>
          </cell>
          <cell r="F1141" t="str">
            <v>580CA</v>
          </cell>
          <cell r="G1141" t="str">
            <v>580</v>
          </cell>
          <cell r="I1141">
            <v>28125.52882353112</v>
          </cell>
        </row>
        <row r="1142">
          <cell r="A1142" t="str">
            <v>580ID</v>
          </cell>
          <cell r="B1142" t="str">
            <v>580</v>
          </cell>
          <cell r="D1142">
            <v>63520.086208462919</v>
          </cell>
          <cell r="F1142" t="str">
            <v>580ID</v>
          </cell>
          <cell r="G1142" t="str">
            <v>580</v>
          </cell>
          <cell r="I1142">
            <v>63520.086208462919</v>
          </cell>
        </row>
        <row r="1143">
          <cell r="A1143" t="str">
            <v>580OR</v>
          </cell>
          <cell r="B1143" t="str">
            <v>580</v>
          </cell>
          <cell r="D1143">
            <v>347076.20805888838</v>
          </cell>
          <cell r="F1143" t="str">
            <v>580OR</v>
          </cell>
          <cell r="G1143" t="str">
            <v>580</v>
          </cell>
          <cell r="I1143">
            <v>347076.20805888838</v>
          </cell>
        </row>
        <row r="1144">
          <cell r="A1144" t="str">
            <v>580SNPD</v>
          </cell>
          <cell r="B1144" t="str">
            <v>580</v>
          </cell>
          <cell r="D1144">
            <v>11886624.871320065</v>
          </cell>
          <cell r="F1144" t="str">
            <v>580SNPD</v>
          </cell>
          <cell r="G1144" t="str">
            <v>580</v>
          </cell>
          <cell r="I1144">
            <v>11886624.871320065</v>
          </cell>
        </row>
        <row r="1145">
          <cell r="A1145" t="str">
            <v>580UT</v>
          </cell>
          <cell r="B1145" t="str">
            <v>580</v>
          </cell>
          <cell r="D1145">
            <v>512795.9085470087</v>
          </cell>
          <cell r="F1145" t="str">
            <v>580UT</v>
          </cell>
          <cell r="G1145" t="str">
            <v>580</v>
          </cell>
          <cell r="I1145">
            <v>512795.9085470087</v>
          </cell>
        </row>
        <row r="1146">
          <cell r="A1146" t="str">
            <v>580WA</v>
          </cell>
          <cell r="B1146" t="str">
            <v>580</v>
          </cell>
          <cell r="D1146">
            <v>129240.02285908071</v>
          </cell>
          <cell r="F1146" t="str">
            <v>580WA</v>
          </cell>
          <cell r="G1146" t="str">
            <v>580</v>
          </cell>
          <cell r="I1146">
            <v>129240.02285908071</v>
          </cell>
        </row>
        <row r="1147">
          <cell r="A1147" t="str">
            <v>580WYP</v>
          </cell>
          <cell r="B1147" t="str">
            <v>580</v>
          </cell>
          <cell r="D1147">
            <v>159706.41358637941</v>
          </cell>
          <cell r="F1147" t="str">
            <v>580WYP</v>
          </cell>
          <cell r="G1147" t="str">
            <v>580</v>
          </cell>
          <cell r="I1147">
            <v>159706.41358637941</v>
          </cell>
        </row>
        <row r="1148">
          <cell r="A1148" t="str">
            <v>580WYU</v>
          </cell>
          <cell r="B1148" t="str">
            <v>580</v>
          </cell>
          <cell r="D1148">
            <v>-351.82729100186964</v>
          </cell>
          <cell r="F1148" t="str">
            <v>580WYU</v>
          </cell>
          <cell r="G1148" t="str">
            <v>580</v>
          </cell>
          <cell r="I1148">
            <v>-351.82729100186964</v>
          </cell>
        </row>
        <row r="1149">
          <cell r="A1149" t="str">
            <v>581OR</v>
          </cell>
          <cell r="B1149" t="str">
            <v>581</v>
          </cell>
          <cell r="D1149">
            <v>0</v>
          </cell>
          <cell r="F1149" t="str">
            <v>581OR</v>
          </cell>
          <cell r="G1149" t="str">
            <v>581</v>
          </cell>
          <cell r="I1149">
            <v>0</v>
          </cell>
        </row>
        <row r="1150">
          <cell r="A1150" t="str">
            <v>581SNPD</v>
          </cell>
          <cell r="B1150" t="str">
            <v>581</v>
          </cell>
          <cell r="D1150">
            <v>12648043.188463135</v>
          </cell>
          <cell r="F1150" t="str">
            <v>581SNPD</v>
          </cell>
          <cell r="G1150" t="str">
            <v>581</v>
          </cell>
          <cell r="I1150">
            <v>12648043.188463135</v>
          </cell>
        </row>
        <row r="1151">
          <cell r="A1151" t="str">
            <v>582CA</v>
          </cell>
          <cell r="B1151" t="str">
            <v>582</v>
          </cell>
          <cell r="D1151">
            <v>85144.556015380818</v>
          </cell>
          <cell r="F1151" t="str">
            <v>582CA</v>
          </cell>
          <cell r="G1151" t="str">
            <v>582</v>
          </cell>
          <cell r="I1151">
            <v>85144.556015380818</v>
          </cell>
        </row>
        <row r="1152">
          <cell r="A1152" t="str">
            <v>582ID</v>
          </cell>
          <cell r="B1152" t="str">
            <v>582</v>
          </cell>
          <cell r="D1152">
            <v>407087.09907484258</v>
          </cell>
          <cell r="F1152" t="str">
            <v>582ID</v>
          </cell>
          <cell r="G1152" t="str">
            <v>582</v>
          </cell>
          <cell r="I1152">
            <v>407087.09907484258</v>
          </cell>
        </row>
        <row r="1153">
          <cell r="A1153" t="str">
            <v>582OR</v>
          </cell>
          <cell r="B1153" t="str">
            <v>582</v>
          </cell>
          <cell r="D1153">
            <v>1067162.9750467031</v>
          </cell>
          <cell r="F1153" t="str">
            <v>582OR</v>
          </cell>
          <cell r="G1153" t="str">
            <v>582</v>
          </cell>
          <cell r="I1153">
            <v>1067162.9750467031</v>
          </cell>
        </row>
        <row r="1154">
          <cell r="A1154" t="str">
            <v>582SNPD</v>
          </cell>
          <cell r="B1154" t="str">
            <v>582</v>
          </cell>
          <cell r="D1154">
            <v>38565.741508116655</v>
          </cell>
          <cell r="F1154" t="str">
            <v>582SNPD</v>
          </cell>
          <cell r="G1154" t="str">
            <v>582</v>
          </cell>
          <cell r="I1154">
            <v>38565.741508116655</v>
          </cell>
        </row>
        <row r="1155">
          <cell r="A1155" t="str">
            <v>582UT</v>
          </cell>
          <cell r="B1155" t="str">
            <v>582</v>
          </cell>
          <cell r="D1155">
            <v>1984499.5574818086</v>
          </cell>
          <cell r="F1155" t="str">
            <v>582UT</v>
          </cell>
          <cell r="G1155" t="str">
            <v>582</v>
          </cell>
          <cell r="I1155">
            <v>1984499.5574818086</v>
          </cell>
        </row>
        <row r="1156">
          <cell r="A1156" t="str">
            <v>582WA</v>
          </cell>
          <cell r="B1156" t="str">
            <v>582</v>
          </cell>
          <cell r="D1156">
            <v>289651.85782023403</v>
          </cell>
          <cell r="F1156" t="str">
            <v>582WA</v>
          </cell>
          <cell r="G1156" t="str">
            <v>582</v>
          </cell>
          <cell r="I1156">
            <v>289651.85782023403</v>
          </cell>
        </row>
        <row r="1157">
          <cell r="A1157" t="str">
            <v>582WYP</v>
          </cell>
          <cell r="B1157" t="str">
            <v>582</v>
          </cell>
          <cell r="D1157">
            <v>599403.86645849398</v>
          </cell>
          <cell r="F1157" t="str">
            <v>582WYP</v>
          </cell>
          <cell r="G1157" t="str">
            <v>582</v>
          </cell>
          <cell r="I1157">
            <v>599403.86645849398</v>
          </cell>
        </row>
        <row r="1158">
          <cell r="A1158" t="str">
            <v>583CA</v>
          </cell>
          <cell r="B1158" t="str">
            <v>583</v>
          </cell>
          <cell r="D1158">
            <v>214142.65101716903</v>
          </cell>
          <cell r="F1158" t="str">
            <v>583CA</v>
          </cell>
          <cell r="G1158" t="str">
            <v>583</v>
          </cell>
          <cell r="I1158">
            <v>214142.65101716903</v>
          </cell>
        </row>
        <row r="1159">
          <cell r="A1159" t="str">
            <v>583ID</v>
          </cell>
          <cell r="B1159" t="str">
            <v>583</v>
          </cell>
          <cell r="D1159">
            <v>210544.55498151929</v>
          </cell>
          <cell r="F1159" t="str">
            <v>583ID</v>
          </cell>
          <cell r="G1159" t="str">
            <v>583</v>
          </cell>
          <cell r="I1159">
            <v>210544.55498151929</v>
          </cell>
        </row>
        <row r="1160">
          <cell r="A1160" t="str">
            <v>583OR</v>
          </cell>
          <cell r="B1160" t="str">
            <v>583</v>
          </cell>
          <cell r="D1160">
            <v>2106124.1668200791</v>
          </cell>
          <cell r="F1160" t="str">
            <v>583OR</v>
          </cell>
          <cell r="G1160" t="str">
            <v>583</v>
          </cell>
          <cell r="I1160">
            <v>2106124.1668200791</v>
          </cell>
        </row>
        <row r="1161">
          <cell r="A1161" t="str">
            <v>583SNPD</v>
          </cell>
          <cell r="B1161" t="str">
            <v>583</v>
          </cell>
          <cell r="D1161">
            <v>19854.809624231493</v>
          </cell>
          <cell r="F1161" t="str">
            <v>583SNPD</v>
          </cell>
          <cell r="G1161" t="str">
            <v>583</v>
          </cell>
          <cell r="I1161">
            <v>19854.809624231493</v>
          </cell>
        </row>
        <row r="1162">
          <cell r="A1162" t="str">
            <v>583UT</v>
          </cell>
          <cell r="B1162" t="str">
            <v>583</v>
          </cell>
          <cell r="D1162">
            <v>2089533.1957068301</v>
          </cell>
          <cell r="F1162" t="str">
            <v>583UT</v>
          </cell>
          <cell r="G1162" t="str">
            <v>583</v>
          </cell>
          <cell r="I1162">
            <v>2089533.1957068301</v>
          </cell>
        </row>
        <row r="1163">
          <cell r="A1163" t="str">
            <v>583WA</v>
          </cell>
          <cell r="B1163" t="str">
            <v>583</v>
          </cell>
          <cell r="D1163">
            <v>323707.55925257487</v>
          </cell>
          <cell r="F1163" t="str">
            <v>583WA</v>
          </cell>
          <cell r="G1163" t="str">
            <v>583</v>
          </cell>
          <cell r="I1163">
            <v>323707.55925257487</v>
          </cell>
        </row>
        <row r="1164">
          <cell r="A1164" t="str">
            <v>583WYP</v>
          </cell>
          <cell r="B1164" t="str">
            <v>583</v>
          </cell>
          <cell r="D1164">
            <v>436593.29024086258</v>
          </cell>
          <cell r="F1164" t="str">
            <v>583WYP</v>
          </cell>
          <cell r="G1164" t="str">
            <v>583</v>
          </cell>
          <cell r="I1164">
            <v>436593.29024086258</v>
          </cell>
        </row>
        <row r="1165">
          <cell r="A1165" t="str">
            <v>583WYU</v>
          </cell>
          <cell r="B1165" t="str">
            <v>583</v>
          </cell>
          <cell r="D1165">
            <v>70870.571695923922</v>
          </cell>
          <cell r="F1165" t="str">
            <v>583WYU</v>
          </cell>
          <cell r="G1165" t="str">
            <v>583</v>
          </cell>
          <cell r="I1165">
            <v>70870.571695923922</v>
          </cell>
        </row>
        <row r="1166">
          <cell r="A1166" t="str">
            <v>584ID</v>
          </cell>
          <cell r="B1166" t="str">
            <v>584</v>
          </cell>
          <cell r="D1166">
            <v>13.939990808823527</v>
          </cell>
          <cell r="F1166" t="str">
            <v>584ID</v>
          </cell>
          <cell r="G1166" t="str">
            <v>584</v>
          </cell>
          <cell r="I1166">
            <v>13.939990808823527</v>
          </cell>
        </row>
        <row r="1167">
          <cell r="A1167" t="str">
            <v>584SNPD</v>
          </cell>
          <cell r="B1167" t="str">
            <v>584</v>
          </cell>
          <cell r="D1167">
            <v>0</v>
          </cell>
          <cell r="F1167" t="str">
            <v>584SNPD</v>
          </cell>
          <cell r="G1167" t="str">
            <v>584</v>
          </cell>
          <cell r="I1167">
            <v>0</v>
          </cell>
        </row>
        <row r="1168">
          <cell r="A1168" t="str">
            <v>584UT</v>
          </cell>
          <cell r="B1168" t="str">
            <v>584</v>
          </cell>
          <cell r="D1168">
            <v>204.49477941176468</v>
          </cell>
          <cell r="F1168" t="str">
            <v>584UT</v>
          </cell>
          <cell r="G1168" t="str">
            <v>584</v>
          </cell>
          <cell r="I1168">
            <v>204.49477941176468</v>
          </cell>
        </row>
        <row r="1169">
          <cell r="A1169" t="str">
            <v>585SNPD</v>
          </cell>
          <cell r="B1169" t="str">
            <v>585</v>
          </cell>
          <cell r="D1169">
            <v>218883.15142599924</v>
          </cell>
          <cell r="F1169" t="str">
            <v>585SNPD</v>
          </cell>
          <cell r="G1169" t="str">
            <v>585</v>
          </cell>
          <cell r="I1169">
            <v>218883.15142599924</v>
          </cell>
        </row>
        <row r="1170">
          <cell r="A1170" t="str">
            <v>585WYP</v>
          </cell>
          <cell r="B1170" t="str">
            <v>585</v>
          </cell>
          <cell r="D1170">
            <v>0</v>
          </cell>
          <cell r="F1170" t="str">
            <v>585WYP</v>
          </cell>
          <cell r="G1170" t="str">
            <v>585</v>
          </cell>
          <cell r="I1170">
            <v>0</v>
          </cell>
        </row>
        <row r="1171">
          <cell r="A1171" t="str">
            <v>586CA</v>
          </cell>
          <cell r="B1171" t="str">
            <v>586</v>
          </cell>
          <cell r="D1171">
            <v>253749.42764192788</v>
          </cell>
          <cell r="F1171" t="str">
            <v>586CA</v>
          </cell>
          <cell r="G1171" t="str">
            <v>586</v>
          </cell>
          <cell r="I1171">
            <v>253749.42764192788</v>
          </cell>
        </row>
        <row r="1172">
          <cell r="A1172" t="str">
            <v>586ID</v>
          </cell>
          <cell r="B1172" t="str">
            <v>586</v>
          </cell>
          <cell r="D1172">
            <v>335006.98058125732</v>
          </cell>
          <cell r="F1172" t="str">
            <v>586ID</v>
          </cell>
          <cell r="G1172" t="str">
            <v>586</v>
          </cell>
          <cell r="I1172">
            <v>335006.98058125732</v>
          </cell>
        </row>
        <row r="1173">
          <cell r="A1173" t="str">
            <v>586OR</v>
          </cell>
          <cell r="B1173" t="str">
            <v>586</v>
          </cell>
          <cell r="D1173">
            <v>2980735.9486681414</v>
          </cell>
          <cell r="F1173" t="str">
            <v>586OR</v>
          </cell>
          <cell r="G1173" t="str">
            <v>586</v>
          </cell>
          <cell r="I1173">
            <v>2980735.9486681414</v>
          </cell>
        </row>
        <row r="1174">
          <cell r="A1174" t="str">
            <v>586SNPD</v>
          </cell>
          <cell r="B1174" t="str">
            <v>586</v>
          </cell>
          <cell r="D1174">
            <v>501026.61764182168</v>
          </cell>
          <cell r="F1174" t="str">
            <v>586SNPD</v>
          </cell>
          <cell r="G1174" t="str">
            <v>586</v>
          </cell>
          <cell r="I1174">
            <v>501026.61764182168</v>
          </cell>
        </row>
        <row r="1175">
          <cell r="A1175" t="str">
            <v>586UT</v>
          </cell>
          <cell r="B1175" t="str">
            <v>586</v>
          </cell>
          <cell r="D1175">
            <v>1800917.3996638167</v>
          </cell>
          <cell r="F1175" t="str">
            <v>586UT</v>
          </cell>
          <cell r="G1175" t="str">
            <v>586</v>
          </cell>
          <cell r="I1175">
            <v>1800917.3996638167</v>
          </cell>
        </row>
        <row r="1176">
          <cell r="A1176" t="str">
            <v>586WA</v>
          </cell>
          <cell r="B1176" t="str">
            <v>586</v>
          </cell>
          <cell r="D1176">
            <v>644588.00932250323</v>
          </cell>
          <cell r="F1176" t="str">
            <v>586WA</v>
          </cell>
          <cell r="G1176" t="str">
            <v>586</v>
          </cell>
          <cell r="I1176">
            <v>644588.00932250323</v>
          </cell>
        </row>
        <row r="1177">
          <cell r="A1177" t="str">
            <v>586WYP</v>
          </cell>
          <cell r="B1177" t="str">
            <v>586</v>
          </cell>
          <cell r="D1177">
            <v>588751.43801864993</v>
          </cell>
          <cell r="F1177" t="str">
            <v>586WYP</v>
          </cell>
          <cell r="G1177" t="str">
            <v>586</v>
          </cell>
          <cell r="I1177">
            <v>588751.43801864993</v>
          </cell>
        </row>
        <row r="1178">
          <cell r="A1178" t="str">
            <v>586WYU</v>
          </cell>
          <cell r="B1178" t="str">
            <v>586</v>
          </cell>
          <cell r="D1178">
            <v>90690.118228714317</v>
          </cell>
          <cell r="F1178" t="str">
            <v>586WYU</v>
          </cell>
          <cell r="G1178" t="str">
            <v>586</v>
          </cell>
          <cell r="I1178">
            <v>90690.118228714317</v>
          </cell>
        </row>
        <row r="1179">
          <cell r="A1179" t="str">
            <v>587CA</v>
          </cell>
          <cell r="B1179" t="str">
            <v>587</v>
          </cell>
          <cell r="D1179">
            <v>509966.12263778411</v>
          </cell>
          <cell r="F1179" t="str">
            <v>587CA</v>
          </cell>
          <cell r="G1179" t="str">
            <v>587</v>
          </cell>
          <cell r="I1179">
            <v>509966.12263778411</v>
          </cell>
        </row>
        <row r="1180">
          <cell r="A1180" t="str">
            <v>587ID</v>
          </cell>
          <cell r="B1180" t="str">
            <v>587</v>
          </cell>
          <cell r="D1180">
            <v>748719.80270292412</v>
          </cell>
          <cell r="F1180" t="str">
            <v>587ID</v>
          </cell>
          <cell r="G1180" t="str">
            <v>587</v>
          </cell>
          <cell r="I1180">
            <v>748719.80270292412</v>
          </cell>
        </row>
        <row r="1181">
          <cell r="A1181" t="str">
            <v>587OR</v>
          </cell>
          <cell r="B1181" t="str">
            <v>587</v>
          </cell>
          <cell r="D1181">
            <v>4359270.9247644553</v>
          </cell>
          <cell r="F1181" t="str">
            <v>587OR</v>
          </cell>
          <cell r="G1181" t="str">
            <v>587</v>
          </cell>
          <cell r="I1181">
            <v>4359270.9247644553</v>
          </cell>
        </row>
        <row r="1182">
          <cell r="A1182" t="str">
            <v>587UT</v>
          </cell>
          <cell r="B1182" t="str">
            <v>587</v>
          </cell>
          <cell r="D1182">
            <v>4590622.9736733176</v>
          </cell>
          <cell r="F1182" t="str">
            <v>587UT</v>
          </cell>
          <cell r="G1182" t="str">
            <v>587</v>
          </cell>
          <cell r="I1182">
            <v>4590622.9736733176</v>
          </cell>
        </row>
        <row r="1183">
          <cell r="A1183" t="str">
            <v>587WA</v>
          </cell>
          <cell r="B1183" t="str">
            <v>587</v>
          </cell>
          <cell r="D1183">
            <v>950183.8742922314</v>
          </cell>
          <cell r="F1183" t="str">
            <v>587WA</v>
          </cell>
          <cell r="G1183" t="str">
            <v>587</v>
          </cell>
          <cell r="I1183">
            <v>950183.8742922314</v>
          </cell>
        </row>
        <row r="1184">
          <cell r="A1184" t="str">
            <v>587WYP</v>
          </cell>
          <cell r="B1184" t="str">
            <v>587</v>
          </cell>
          <cell r="D1184">
            <v>805404.87540064112</v>
          </cell>
          <cell r="F1184" t="str">
            <v>587WYP</v>
          </cell>
          <cell r="G1184" t="str">
            <v>587</v>
          </cell>
          <cell r="I1184">
            <v>805404.87540064112</v>
          </cell>
        </row>
        <row r="1185">
          <cell r="A1185" t="str">
            <v>587WYU</v>
          </cell>
          <cell r="B1185" t="str">
            <v>587</v>
          </cell>
          <cell r="D1185">
            <v>87058.503815836491</v>
          </cell>
          <cell r="F1185" t="str">
            <v>587WYU</v>
          </cell>
          <cell r="G1185" t="str">
            <v>587</v>
          </cell>
          <cell r="I1185">
            <v>87058.503815836491</v>
          </cell>
        </row>
        <row r="1186">
          <cell r="A1186" t="str">
            <v>588CA</v>
          </cell>
          <cell r="B1186" t="str">
            <v>588</v>
          </cell>
          <cell r="D1186">
            <v>45003.313886550939</v>
          </cell>
          <cell r="F1186" t="str">
            <v>588CA</v>
          </cell>
          <cell r="G1186" t="str">
            <v>588</v>
          </cell>
          <cell r="I1186">
            <v>45003.313886550939</v>
          </cell>
        </row>
        <row r="1187">
          <cell r="A1187" t="str">
            <v>588ID</v>
          </cell>
          <cell r="B1187" t="str">
            <v>588</v>
          </cell>
          <cell r="D1187">
            <v>65923.777357545827</v>
          </cell>
          <cell r="F1187" t="str">
            <v>588ID</v>
          </cell>
          <cell r="G1187" t="str">
            <v>588</v>
          </cell>
          <cell r="I1187">
            <v>65923.777357545827</v>
          </cell>
        </row>
        <row r="1188">
          <cell r="A1188" t="str">
            <v>588OR</v>
          </cell>
          <cell r="B1188" t="str">
            <v>588</v>
          </cell>
          <cell r="D1188">
            <v>236136.60031752088</v>
          </cell>
          <cell r="F1188" t="str">
            <v>588OR</v>
          </cell>
          <cell r="G1188" t="str">
            <v>588</v>
          </cell>
          <cell r="I1188">
            <v>236136.60031752088</v>
          </cell>
        </row>
        <row r="1189">
          <cell r="A1189" t="str">
            <v>588SNPD</v>
          </cell>
          <cell r="B1189" t="str">
            <v>588</v>
          </cell>
          <cell r="D1189">
            <v>3583324.5467175273</v>
          </cell>
          <cell r="F1189" t="str">
            <v>588SNPD</v>
          </cell>
          <cell r="G1189" t="str">
            <v>588</v>
          </cell>
          <cell r="I1189">
            <v>3583324.5467175273</v>
          </cell>
        </row>
        <row r="1190">
          <cell r="A1190" t="str">
            <v>588UT</v>
          </cell>
          <cell r="B1190" t="str">
            <v>588</v>
          </cell>
          <cell r="D1190">
            <v>405440.00920442265</v>
          </cell>
          <cell r="F1190" t="str">
            <v>588UT</v>
          </cell>
          <cell r="G1190" t="str">
            <v>588</v>
          </cell>
          <cell r="I1190">
            <v>405440.00920442265</v>
          </cell>
        </row>
        <row r="1191">
          <cell r="A1191" t="str">
            <v>588WA</v>
          </cell>
          <cell r="B1191" t="str">
            <v>588</v>
          </cell>
          <cell r="D1191">
            <v>35811.487654274199</v>
          </cell>
          <cell r="F1191" t="str">
            <v>588WA</v>
          </cell>
          <cell r="G1191" t="str">
            <v>588</v>
          </cell>
          <cell r="I1191">
            <v>35811.487654274199</v>
          </cell>
        </row>
        <row r="1192">
          <cell r="A1192" t="str">
            <v>588WYP</v>
          </cell>
          <cell r="B1192" t="str">
            <v>588</v>
          </cell>
          <cell r="D1192">
            <v>181263.19275024399</v>
          </cell>
          <cell r="F1192" t="str">
            <v>588WYP</v>
          </cell>
          <cell r="G1192" t="str">
            <v>588</v>
          </cell>
          <cell r="I1192">
            <v>181263.19275024399</v>
          </cell>
        </row>
        <row r="1193">
          <cell r="A1193" t="str">
            <v>588WYU</v>
          </cell>
          <cell r="B1193" t="str">
            <v>588</v>
          </cell>
          <cell r="D1193">
            <v>-55484.222465833234</v>
          </cell>
          <cell r="F1193" t="str">
            <v>588WYU</v>
          </cell>
          <cell r="G1193" t="str">
            <v>588</v>
          </cell>
          <cell r="I1193">
            <v>-55484.222465833234</v>
          </cell>
        </row>
        <row r="1194">
          <cell r="A1194" t="str">
            <v>589CA</v>
          </cell>
          <cell r="B1194" t="str">
            <v>589</v>
          </cell>
          <cell r="D1194">
            <v>90319.319965326926</v>
          </cell>
          <cell r="F1194" t="str">
            <v>589CA</v>
          </cell>
          <cell r="G1194" t="str">
            <v>589</v>
          </cell>
          <cell r="I1194">
            <v>90319.319965326926</v>
          </cell>
        </row>
        <row r="1195">
          <cell r="A1195" t="str">
            <v>589ID</v>
          </cell>
          <cell r="B1195" t="str">
            <v>589</v>
          </cell>
          <cell r="D1195">
            <v>22467.725516963426</v>
          </cell>
          <cell r="F1195" t="str">
            <v>589ID</v>
          </cell>
          <cell r="G1195" t="str">
            <v>589</v>
          </cell>
          <cell r="I1195">
            <v>22467.725516963426</v>
          </cell>
        </row>
        <row r="1196">
          <cell r="A1196" t="str">
            <v>589OR</v>
          </cell>
          <cell r="B1196" t="str">
            <v>589</v>
          </cell>
          <cell r="D1196">
            <v>1780534.112028009</v>
          </cell>
          <cell r="F1196" t="str">
            <v>589OR</v>
          </cell>
          <cell r="G1196" t="str">
            <v>589</v>
          </cell>
          <cell r="I1196">
            <v>1780534.112028009</v>
          </cell>
        </row>
        <row r="1197">
          <cell r="A1197" t="str">
            <v>589SNPD</v>
          </cell>
          <cell r="B1197" t="str">
            <v>589</v>
          </cell>
          <cell r="D1197">
            <v>30579.152619485289</v>
          </cell>
          <cell r="F1197" t="str">
            <v>589SNPD</v>
          </cell>
          <cell r="G1197" t="str">
            <v>589</v>
          </cell>
          <cell r="I1197">
            <v>30579.152619485289</v>
          </cell>
        </row>
        <row r="1198">
          <cell r="A1198" t="str">
            <v>589UT</v>
          </cell>
          <cell r="B1198" t="str">
            <v>589</v>
          </cell>
          <cell r="D1198">
            <v>501769.01899782947</v>
          </cell>
          <cell r="F1198" t="str">
            <v>589UT</v>
          </cell>
          <cell r="G1198" t="str">
            <v>589</v>
          </cell>
          <cell r="I1198">
            <v>501769.01899782947</v>
          </cell>
        </row>
        <row r="1199">
          <cell r="A1199" t="str">
            <v>589WA</v>
          </cell>
          <cell r="B1199" t="str">
            <v>589</v>
          </cell>
          <cell r="D1199">
            <v>103782.48632953716</v>
          </cell>
          <cell r="F1199" t="str">
            <v>589WA</v>
          </cell>
          <cell r="G1199" t="str">
            <v>589</v>
          </cell>
          <cell r="I1199">
            <v>103782.48632953716</v>
          </cell>
        </row>
        <row r="1200">
          <cell r="A1200" t="str">
            <v>589WYP</v>
          </cell>
          <cell r="B1200" t="str">
            <v>589</v>
          </cell>
          <cell r="D1200">
            <v>1102636.1100921207</v>
          </cell>
          <cell r="F1200" t="str">
            <v>589WYP</v>
          </cell>
          <cell r="G1200" t="str">
            <v>589</v>
          </cell>
          <cell r="I1200">
            <v>1102636.1100921207</v>
          </cell>
        </row>
        <row r="1201">
          <cell r="A1201" t="str">
            <v>589WYU</v>
          </cell>
          <cell r="B1201" t="str">
            <v>589</v>
          </cell>
          <cell r="D1201">
            <v>107797.31901465</v>
          </cell>
          <cell r="F1201" t="str">
            <v>589WYU</v>
          </cell>
          <cell r="G1201" t="str">
            <v>589</v>
          </cell>
          <cell r="I1201">
            <v>107797.31901465</v>
          </cell>
        </row>
        <row r="1202">
          <cell r="A1202" t="str">
            <v>590CA</v>
          </cell>
          <cell r="B1202" t="str">
            <v>590</v>
          </cell>
          <cell r="D1202">
            <v>37745.118820680786</v>
          </cell>
          <cell r="F1202" t="str">
            <v>590CA</v>
          </cell>
          <cell r="G1202" t="str">
            <v>590</v>
          </cell>
          <cell r="I1202">
            <v>37745.118820680786</v>
          </cell>
        </row>
        <row r="1203">
          <cell r="A1203" t="str">
            <v>590ID</v>
          </cell>
          <cell r="B1203" t="str">
            <v>590</v>
          </cell>
          <cell r="D1203">
            <v>72590.536457481066</v>
          </cell>
          <cell r="F1203" t="str">
            <v>590ID</v>
          </cell>
          <cell r="G1203" t="str">
            <v>590</v>
          </cell>
          <cell r="I1203">
            <v>72590.536457481066</v>
          </cell>
        </row>
        <row r="1204">
          <cell r="A1204" t="str">
            <v>590OR</v>
          </cell>
          <cell r="B1204" t="str">
            <v>590</v>
          </cell>
          <cell r="D1204">
            <v>586577.45266944019</v>
          </cell>
          <cell r="F1204" t="str">
            <v>590OR</v>
          </cell>
          <cell r="G1204" t="str">
            <v>590</v>
          </cell>
          <cell r="I1204">
            <v>586577.45266944019</v>
          </cell>
        </row>
        <row r="1205">
          <cell r="A1205" t="str">
            <v>590SNPD</v>
          </cell>
          <cell r="B1205" t="str">
            <v>590</v>
          </cell>
          <cell r="D1205">
            <v>3439739.4342184137</v>
          </cell>
          <cell r="F1205" t="str">
            <v>590SNPD</v>
          </cell>
          <cell r="G1205" t="str">
            <v>590</v>
          </cell>
          <cell r="I1205">
            <v>3439739.4342184137</v>
          </cell>
        </row>
        <row r="1206">
          <cell r="A1206" t="str">
            <v>590UT</v>
          </cell>
          <cell r="B1206" t="str">
            <v>590</v>
          </cell>
          <cell r="D1206">
            <v>776826.99959989253</v>
          </cell>
          <cell r="F1206" t="str">
            <v>590UT</v>
          </cell>
          <cell r="G1206" t="str">
            <v>590</v>
          </cell>
          <cell r="I1206">
            <v>776826.99959989253</v>
          </cell>
        </row>
        <row r="1207">
          <cell r="A1207" t="str">
            <v>590WA</v>
          </cell>
          <cell r="B1207" t="str">
            <v>590</v>
          </cell>
          <cell r="D1207">
            <v>142957.68979382562</v>
          </cell>
          <cell r="F1207" t="str">
            <v>590WA</v>
          </cell>
          <cell r="G1207" t="str">
            <v>590</v>
          </cell>
          <cell r="I1207">
            <v>142957.68979382562</v>
          </cell>
        </row>
        <row r="1208">
          <cell r="A1208" t="str">
            <v>590WYP</v>
          </cell>
          <cell r="B1208" t="str">
            <v>590</v>
          </cell>
          <cell r="D1208">
            <v>161913.76072136997</v>
          </cell>
          <cell r="F1208" t="str">
            <v>590WYP</v>
          </cell>
          <cell r="G1208" t="str">
            <v>590</v>
          </cell>
          <cell r="I1208">
            <v>161913.76072136997</v>
          </cell>
        </row>
        <row r="1209">
          <cell r="A1209" t="str">
            <v>591CA</v>
          </cell>
          <cell r="B1209" t="str">
            <v>591</v>
          </cell>
          <cell r="D1209">
            <v>20548.153557011792</v>
          </cell>
          <cell r="F1209" t="str">
            <v>591CA</v>
          </cell>
          <cell r="G1209" t="str">
            <v>591</v>
          </cell>
          <cell r="I1209">
            <v>20548.153557011792</v>
          </cell>
        </row>
        <row r="1210">
          <cell r="A1210" t="str">
            <v>591ID</v>
          </cell>
          <cell r="B1210" t="str">
            <v>591</v>
          </cell>
          <cell r="D1210">
            <v>36555.618715596327</v>
          </cell>
          <cell r="F1210" t="str">
            <v>591ID</v>
          </cell>
          <cell r="G1210" t="str">
            <v>591</v>
          </cell>
          <cell r="I1210">
            <v>36555.618715596327</v>
          </cell>
        </row>
        <row r="1211">
          <cell r="A1211" t="str">
            <v>591OR</v>
          </cell>
          <cell r="B1211" t="str">
            <v>591</v>
          </cell>
          <cell r="D1211">
            <v>461245.981163827</v>
          </cell>
          <cell r="F1211" t="str">
            <v>591OR</v>
          </cell>
          <cell r="G1211" t="str">
            <v>591</v>
          </cell>
          <cell r="I1211">
            <v>461245.981163827</v>
          </cell>
        </row>
        <row r="1212">
          <cell r="A1212" t="str">
            <v>591SNPD</v>
          </cell>
          <cell r="B1212" t="str">
            <v>591</v>
          </cell>
          <cell r="D1212">
            <v>104215.62251638269</v>
          </cell>
          <cell r="F1212" t="str">
            <v>591SNPD</v>
          </cell>
          <cell r="G1212" t="str">
            <v>591</v>
          </cell>
          <cell r="I1212">
            <v>104215.62251638269</v>
          </cell>
        </row>
        <row r="1213">
          <cell r="A1213" t="str">
            <v>591UT</v>
          </cell>
          <cell r="B1213" t="str">
            <v>591</v>
          </cell>
          <cell r="D1213">
            <v>409535.22778505896</v>
          </cell>
          <cell r="F1213" t="str">
            <v>591UT</v>
          </cell>
          <cell r="G1213" t="str">
            <v>591</v>
          </cell>
          <cell r="I1213">
            <v>409535.22778505896</v>
          </cell>
        </row>
        <row r="1214">
          <cell r="A1214" t="str">
            <v>591WA</v>
          </cell>
          <cell r="B1214" t="str">
            <v>591</v>
          </cell>
          <cell r="D1214">
            <v>105573.49829095675</v>
          </cell>
          <cell r="F1214" t="str">
            <v>591WA</v>
          </cell>
          <cell r="G1214" t="str">
            <v>591</v>
          </cell>
          <cell r="I1214">
            <v>105573.49829095675</v>
          </cell>
        </row>
        <row r="1215">
          <cell r="A1215" t="str">
            <v>591WYP</v>
          </cell>
          <cell r="B1215" t="str">
            <v>591</v>
          </cell>
          <cell r="D1215">
            <v>153128.91409698559</v>
          </cell>
          <cell r="F1215" t="str">
            <v>591WYP</v>
          </cell>
          <cell r="G1215" t="str">
            <v>591</v>
          </cell>
          <cell r="I1215">
            <v>153128.91409698559</v>
          </cell>
        </row>
        <row r="1216">
          <cell r="A1216" t="str">
            <v>591WYU</v>
          </cell>
          <cell r="B1216" t="str">
            <v>591</v>
          </cell>
          <cell r="D1216">
            <v>37622.746427260812</v>
          </cell>
          <cell r="F1216" t="str">
            <v>591WYU</v>
          </cell>
          <cell r="G1216" t="str">
            <v>591</v>
          </cell>
          <cell r="I1216">
            <v>37622.746427260812</v>
          </cell>
        </row>
        <row r="1217">
          <cell r="A1217" t="str">
            <v>592CA</v>
          </cell>
          <cell r="B1217" t="str">
            <v>592</v>
          </cell>
          <cell r="D1217">
            <v>362744.29097841674</v>
          </cell>
          <cell r="F1217" t="str">
            <v>592CA</v>
          </cell>
          <cell r="G1217" t="str">
            <v>592</v>
          </cell>
          <cell r="I1217">
            <v>362744.29097841674</v>
          </cell>
        </row>
        <row r="1218">
          <cell r="A1218" t="str">
            <v>592ID</v>
          </cell>
          <cell r="B1218" t="str">
            <v>592</v>
          </cell>
          <cell r="D1218">
            <v>772701.07816514885</v>
          </cell>
          <cell r="F1218" t="str">
            <v>592ID</v>
          </cell>
          <cell r="G1218" t="str">
            <v>592</v>
          </cell>
          <cell r="I1218">
            <v>772701.07816514885</v>
          </cell>
        </row>
        <row r="1219">
          <cell r="A1219" t="str">
            <v>592OR</v>
          </cell>
          <cell r="B1219" t="str">
            <v>592</v>
          </cell>
          <cell r="D1219">
            <v>2822793.9658192783</v>
          </cell>
          <cell r="F1219" t="str">
            <v>592OR</v>
          </cell>
          <cell r="G1219" t="str">
            <v>592</v>
          </cell>
          <cell r="I1219">
            <v>2822793.9658192783</v>
          </cell>
        </row>
        <row r="1220">
          <cell r="A1220" t="str">
            <v>592SNPD</v>
          </cell>
          <cell r="B1220" t="str">
            <v>592</v>
          </cell>
          <cell r="D1220">
            <v>1666847.7130593269</v>
          </cell>
          <cell r="F1220" t="str">
            <v>592SNPD</v>
          </cell>
          <cell r="G1220" t="str">
            <v>592</v>
          </cell>
          <cell r="I1220">
            <v>1666847.7130593269</v>
          </cell>
        </row>
        <row r="1221">
          <cell r="A1221" t="str">
            <v>592UT</v>
          </cell>
          <cell r="B1221" t="str">
            <v>592</v>
          </cell>
          <cell r="D1221">
            <v>3501778.6081637689</v>
          </cell>
          <cell r="F1221" t="str">
            <v>592UT</v>
          </cell>
          <cell r="G1221" t="str">
            <v>592</v>
          </cell>
          <cell r="I1221">
            <v>3501778.6081637689</v>
          </cell>
        </row>
        <row r="1222">
          <cell r="A1222" t="str">
            <v>592WA</v>
          </cell>
          <cell r="B1222" t="str">
            <v>592</v>
          </cell>
          <cell r="D1222">
            <v>410790.00540295459</v>
          </cell>
          <cell r="F1222" t="str">
            <v>592WA</v>
          </cell>
          <cell r="G1222" t="str">
            <v>592</v>
          </cell>
          <cell r="I1222">
            <v>410790.00540295459</v>
          </cell>
        </row>
        <row r="1223">
          <cell r="A1223" t="str">
            <v>592WYP</v>
          </cell>
          <cell r="B1223" t="str">
            <v>592</v>
          </cell>
          <cell r="D1223">
            <v>1442160.7573675329</v>
          </cell>
          <cell r="F1223" t="str">
            <v>592WYP</v>
          </cell>
          <cell r="G1223" t="str">
            <v>592</v>
          </cell>
          <cell r="I1223">
            <v>1442160.7573675329</v>
          </cell>
        </row>
        <row r="1224">
          <cell r="A1224" t="str">
            <v>592WYU</v>
          </cell>
          <cell r="B1224" t="str">
            <v>592</v>
          </cell>
          <cell r="D1224">
            <v>3.2928296094057892</v>
          </cell>
          <cell r="F1224" t="str">
            <v>592WYU</v>
          </cell>
          <cell r="G1224" t="str">
            <v>592</v>
          </cell>
          <cell r="I1224">
            <v>3.2928296094057892</v>
          </cell>
        </row>
        <row r="1225">
          <cell r="A1225" t="str">
            <v>593CA</v>
          </cell>
          <cell r="B1225" t="str">
            <v>593</v>
          </cell>
          <cell r="D1225">
            <v>8304284.2174993474</v>
          </cell>
          <cell r="F1225" t="str">
            <v>593CA</v>
          </cell>
          <cell r="G1225" t="str">
            <v>593</v>
          </cell>
          <cell r="I1225">
            <v>8304284.2174993474</v>
          </cell>
        </row>
        <row r="1226">
          <cell r="A1226" t="str">
            <v>593ID</v>
          </cell>
          <cell r="B1226" t="str">
            <v>593</v>
          </cell>
          <cell r="D1226">
            <v>4452533.7913059276</v>
          </cell>
          <cell r="F1226" t="str">
            <v>593ID</v>
          </cell>
          <cell r="G1226" t="str">
            <v>593</v>
          </cell>
          <cell r="I1226">
            <v>4452533.7913059276</v>
          </cell>
        </row>
        <row r="1227">
          <cell r="A1227" t="str">
            <v>593OR</v>
          </cell>
          <cell r="B1227" t="str">
            <v>593</v>
          </cell>
          <cell r="D1227">
            <v>32352526.230148885</v>
          </cell>
          <cell r="F1227" t="str">
            <v>593OR</v>
          </cell>
          <cell r="G1227" t="str">
            <v>593</v>
          </cell>
          <cell r="I1227">
            <v>32352526.230148885</v>
          </cell>
        </row>
        <row r="1228">
          <cell r="A1228" t="str">
            <v>593SNPD</v>
          </cell>
          <cell r="B1228" t="str">
            <v>593</v>
          </cell>
          <cell r="D1228">
            <v>1415276.9329018309</v>
          </cell>
          <cell r="F1228" t="str">
            <v>593SNPD</v>
          </cell>
          <cell r="G1228" t="str">
            <v>593</v>
          </cell>
          <cell r="I1228">
            <v>1415276.9329018309</v>
          </cell>
        </row>
        <row r="1229">
          <cell r="A1229" t="str">
            <v>593UT</v>
          </cell>
          <cell r="B1229" t="str">
            <v>593</v>
          </cell>
          <cell r="D1229">
            <v>32214769.548290864</v>
          </cell>
          <cell r="F1229" t="str">
            <v>593UT</v>
          </cell>
          <cell r="G1229" t="str">
            <v>593</v>
          </cell>
          <cell r="I1229">
            <v>32214769.548290864</v>
          </cell>
        </row>
        <row r="1230">
          <cell r="A1230" t="str">
            <v>593WA</v>
          </cell>
          <cell r="B1230" t="str">
            <v>593</v>
          </cell>
          <cell r="D1230">
            <v>4777025.4913101736</v>
          </cell>
          <cell r="F1230" t="str">
            <v>593WA</v>
          </cell>
          <cell r="G1230" t="str">
            <v>593</v>
          </cell>
          <cell r="I1230">
            <v>4777025.4913101736</v>
          </cell>
        </row>
        <row r="1231">
          <cell r="A1231" t="str">
            <v>593WYP</v>
          </cell>
          <cell r="B1231" t="str">
            <v>593</v>
          </cell>
          <cell r="D1231">
            <v>6678033.1533753816</v>
          </cell>
          <cell r="F1231" t="str">
            <v>593WYP</v>
          </cell>
          <cell r="G1231" t="str">
            <v>593</v>
          </cell>
          <cell r="I1231">
            <v>6678033.1533753816</v>
          </cell>
        </row>
        <row r="1232">
          <cell r="A1232" t="str">
            <v>593WYU</v>
          </cell>
          <cell r="B1232" t="str">
            <v>593</v>
          </cell>
          <cell r="D1232">
            <v>1106607.2818905155</v>
          </cell>
          <cell r="F1232" t="str">
            <v>593WYU</v>
          </cell>
          <cell r="G1232" t="str">
            <v>593</v>
          </cell>
          <cell r="I1232">
            <v>1106607.2818905155</v>
          </cell>
        </row>
        <row r="1233">
          <cell r="A1233" t="str">
            <v>594CA</v>
          </cell>
          <cell r="B1233" t="str">
            <v>594</v>
          </cell>
          <cell r="D1233">
            <v>400230.04969365796</v>
          </cell>
          <cell r="F1233" t="str">
            <v>594CA</v>
          </cell>
          <cell r="G1233" t="str">
            <v>594</v>
          </cell>
          <cell r="I1233">
            <v>400230.04969365796</v>
          </cell>
        </row>
        <row r="1234">
          <cell r="A1234" t="str">
            <v>594ID</v>
          </cell>
          <cell r="B1234" t="str">
            <v>594</v>
          </cell>
          <cell r="D1234">
            <v>658713.91743226082</v>
          </cell>
          <cell r="F1234" t="str">
            <v>594ID</v>
          </cell>
          <cell r="G1234" t="str">
            <v>594</v>
          </cell>
          <cell r="I1234">
            <v>658713.91743226082</v>
          </cell>
        </row>
        <row r="1235">
          <cell r="A1235" t="str">
            <v>594OR</v>
          </cell>
          <cell r="B1235" t="str">
            <v>594</v>
          </cell>
          <cell r="D1235">
            <v>5699898.4557594704</v>
          </cell>
          <cell r="F1235" t="str">
            <v>594OR</v>
          </cell>
          <cell r="G1235" t="str">
            <v>594</v>
          </cell>
          <cell r="I1235">
            <v>5699898.4557594704</v>
          </cell>
        </row>
        <row r="1236">
          <cell r="A1236" t="str">
            <v>594SNPD</v>
          </cell>
          <cell r="B1236" t="str">
            <v>594</v>
          </cell>
          <cell r="D1236">
            <v>55497.243646619121</v>
          </cell>
          <cell r="F1236" t="str">
            <v>594SNPD</v>
          </cell>
          <cell r="G1236" t="str">
            <v>594</v>
          </cell>
          <cell r="I1236">
            <v>55497.243646619121</v>
          </cell>
        </row>
        <row r="1237">
          <cell r="A1237" t="str">
            <v>594UT</v>
          </cell>
          <cell r="B1237" t="str">
            <v>594</v>
          </cell>
          <cell r="D1237">
            <v>11067244.703752609</v>
          </cell>
          <cell r="F1237" t="str">
            <v>594UT</v>
          </cell>
          <cell r="G1237" t="str">
            <v>594</v>
          </cell>
          <cell r="I1237">
            <v>11067244.703752609</v>
          </cell>
        </row>
        <row r="1238">
          <cell r="A1238" t="str">
            <v>594WA</v>
          </cell>
          <cell r="B1238" t="str">
            <v>594</v>
          </cell>
          <cell r="D1238">
            <v>989807.49621620448</v>
          </cell>
          <cell r="F1238" t="str">
            <v>594WA</v>
          </cell>
          <cell r="G1238" t="str">
            <v>594</v>
          </cell>
          <cell r="I1238">
            <v>989807.49621620448</v>
          </cell>
        </row>
        <row r="1239">
          <cell r="A1239" t="str">
            <v>594WYP</v>
          </cell>
          <cell r="B1239" t="str">
            <v>594</v>
          </cell>
          <cell r="D1239">
            <v>1783965.6903654316</v>
          </cell>
          <cell r="F1239" t="str">
            <v>594WYP</v>
          </cell>
          <cell r="G1239" t="str">
            <v>594</v>
          </cell>
          <cell r="I1239">
            <v>1783965.6903654316</v>
          </cell>
        </row>
        <row r="1240">
          <cell r="A1240" t="str">
            <v>594WYU</v>
          </cell>
          <cell r="B1240" t="str">
            <v>594</v>
          </cell>
          <cell r="D1240">
            <v>209091.90079019216</v>
          </cell>
          <cell r="F1240" t="str">
            <v>594WYU</v>
          </cell>
          <cell r="G1240" t="str">
            <v>594</v>
          </cell>
          <cell r="I1240">
            <v>209091.90079019216</v>
          </cell>
        </row>
        <row r="1241">
          <cell r="A1241" t="str">
            <v>595CA</v>
          </cell>
          <cell r="B1241" t="str">
            <v>595</v>
          </cell>
          <cell r="D1241">
            <v>0</v>
          </cell>
          <cell r="F1241" t="str">
            <v>595CA</v>
          </cell>
          <cell r="G1241" t="str">
            <v>595</v>
          </cell>
          <cell r="I1241">
            <v>0</v>
          </cell>
        </row>
        <row r="1242">
          <cell r="A1242" t="str">
            <v>595ID</v>
          </cell>
          <cell r="B1242" t="str">
            <v>595</v>
          </cell>
          <cell r="D1242">
            <v>0</v>
          </cell>
          <cell r="F1242" t="str">
            <v>595ID</v>
          </cell>
          <cell r="G1242" t="str">
            <v>595</v>
          </cell>
          <cell r="I1242">
            <v>0</v>
          </cell>
        </row>
        <row r="1243">
          <cell r="A1243" t="str">
            <v>595SNPD</v>
          </cell>
          <cell r="B1243" t="str">
            <v>595</v>
          </cell>
          <cell r="D1243">
            <v>989541.59161792428</v>
          </cell>
          <cell r="F1243" t="str">
            <v>595SNPD</v>
          </cell>
          <cell r="G1243" t="str">
            <v>595</v>
          </cell>
          <cell r="I1243">
            <v>989541.59161792428</v>
          </cell>
        </row>
        <row r="1244">
          <cell r="A1244" t="str">
            <v>595UT</v>
          </cell>
          <cell r="B1244" t="str">
            <v>595</v>
          </cell>
          <cell r="D1244">
            <v>0</v>
          </cell>
          <cell r="F1244" t="str">
            <v>595UT</v>
          </cell>
          <cell r="G1244" t="str">
            <v>595</v>
          </cell>
          <cell r="I1244">
            <v>0</v>
          </cell>
        </row>
        <row r="1245">
          <cell r="A1245" t="str">
            <v>595WA</v>
          </cell>
          <cell r="B1245" t="str">
            <v>595</v>
          </cell>
          <cell r="D1245">
            <v>0</v>
          </cell>
          <cell r="F1245" t="str">
            <v>595WA</v>
          </cell>
          <cell r="G1245" t="str">
            <v>595</v>
          </cell>
          <cell r="I1245">
            <v>0</v>
          </cell>
        </row>
        <row r="1246">
          <cell r="A1246" t="str">
            <v>595WYP</v>
          </cell>
          <cell r="B1246" t="str">
            <v>595</v>
          </cell>
          <cell r="D1246">
            <v>48622.102108292493</v>
          </cell>
          <cell r="F1246" t="str">
            <v>595WYP</v>
          </cell>
          <cell r="G1246" t="str">
            <v>595</v>
          </cell>
          <cell r="I1246">
            <v>48622.102108292493</v>
          </cell>
        </row>
        <row r="1247">
          <cell r="A1247" t="str">
            <v>595WYU</v>
          </cell>
          <cell r="B1247" t="str">
            <v>595</v>
          </cell>
          <cell r="D1247">
            <v>0</v>
          </cell>
          <cell r="F1247" t="str">
            <v>595WYU</v>
          </cell>
          <cell r="G1247" t="str">
            <v>595</v>
          </cell>
          <cell r="I1247">
            <v>0</v>
          </cell>
        </row>
        <row r="1248">
          <cell r="A1248" t="str">
            <v>596CA</v>
          </cell>
          <cell r="B1248" t="str">
            <v>596</v>
          </cell>
          <cell r="D1248">
            <v>100047.17860440587</v>
          </cell>
          <cell r="F1248" t="str">
            <v>596CA</v>
          </cell>
          <cell r="G1248" t="str">
            <v>596</v>
          </cell>
          <cell r="I1248">
            <v>100047.17860440587</v>
          </cell>
        </row>
        <row r="1249">
          <cell r="A1249" t="str">
            <v>596ID</v>
          </cell>
          <cell r="B1249" t="str">
            <v>596</v>
          </cell>
          <cell r="D1249">
            <v>169852.63826386267</v>
          </cell>
          <cell r="F1249" t="str">
            <v>596ID</v>
          </cell>
          <cell r="G1249" t="str">
            <v>596</v>
          </cell>
          <cell r="I1249">
            <v>169852.63826386267</v>
          </cell>
        </row>
        <row r="1250">
          <cell r="A1250" t="str">
            <v>596OR</v>
          </cell>
          <cell r="B1250" t="str">
            <v>596</v>
          </cell>
          <cell r="D1250">
            <v>1066158.6263896707</v>
          </cell>
          <cell r="F1250" t="str">
            <v>596OR</v>
          </cell>
          <cell r="G1250" t="str">
            <v>596</v>
          </cell>
          <cell r="I1250">
            <v>1066158.6263896707</v>
          </cell>
        </row>
        <row r="1251">
          <cell r="A1251" t="str">
            <v>596UT</v>
          </cell>
          <cell r="B1251" t="str">
            <v>596</v>
          </cell>
          <cell r="D1251">
            <v>1723289.564210675</v>
          </cell>
          <cell r="F1251" t="str">
            <v>596UT</v>
          </cell>
          <cell r="G1251" t="str">
            <v>596</v>
          </cell>
          <cell r="I1251">
            <v>1723289.564210675</v>
          </cell>
        </row>
        <row r="1252">
          <cell r="A1252" t="str">
            <v>596WA</v>
          </cell>
          <cell r="B1252" t="str">
            <v>596</v>
          </cell>
          <cell r="D1252">
            <v>193303.80220194356</v>
          </cell>
          <cell r="F1252" t="str">
            <v>596WA</v>
          </cell>
          <cell r="G1252" t="str">
            <v>596</v>
          </cell>
          <cell r="I1252">
            <v>193303.80220194356</v>
          </cell>
        </row>
        <row r="1253">
          <cell r="A1253" t="str">
            <v>596WYP</v>
          </cell>
          <cell r="B1253" t="str">
            <v>596</v>
          </cell>
          <cell r="D1253">
            <v>346054.03181651555</v>
          </cell>
          <cell r="F1253" t="str">
            <v>596WYP</v>
          </cell>
          <cell r="G1253" t="str">
            <v>596</v>
          </cell>
          <cell r="I1253">
            <v>346054.03181651555</v>
          </cell>
        </row>
        <row r="1254">
          <cell r="A1254" t="str">
            <v>596WYU</v>
          </cell>
          <cell r="B1254" t="str">
            <v>596</v>
          </cell>
          <cell r="D1254">
            <v>97665.334788836975</v>
          </cell>
          <cell r="F1254" t="str">
            <v>596WYU</v>
          </cell>
          <cell r="G1254" t="str">
            <v>596</v>
          </cell>
          <cell r="I1254">
            <v>97665.334788836975</v>
          </cell>
        </row>
        <row r="1255">
          <cell r="A1255" t="str">
            <v>597CA</v>
          </cell>
          <cell r="B1255" t="str">
            <v>597</v>
          </cell>
          <cell r="D1255">
            <v>48510.818596626479</v>
          </cell>
          <cell r="F1255" t="str">
            <v>597CA</v>
          </cell>
          <cell r="G1255" t="str">
            <v>597</v>
          </cell>
          <cell r="I1255">
            <v>48510.818596626479</v>
          </cell>
        </row>
        <row r="1256">
          <cell r="A1256" t="str">
            <v>597ID</v>
          </cell>
          <cell r="B1256" t="str">
            <v>597</v>
          </cell>
          <cell r="D1256">
            <v>370281.024584939</v>
          </cell>
          <cell r="F1256" t="str">
            <v>597ID</v>
          </cell>
          <cell r="G1256" t="str">
            <v>597</v>
          </cell>
          <cell r="I1256">
            <v>370281.024584939</v>
          </cell>
        </row>
        <row r="1257">
          <cell r="A1257" t="str">
            <v>597OR</v>
          </cell>
          <cell r="B1257" t="str">
            <v>597</v>
          </cell>
          <cell r="D1257">
            <v>1100792.7456889097</v>
          </cell>
          <cell r="F1257" t="str">
            <v>597OR</v>
          </cell>
          <cell r="G1257" t="str">
            <v>597</v>
          </cell>
          <cell r="I1257">
            <v>1100792.7456889097</v>
          </cell>
        </row>
        <row r="1258">
          <cell r="A1258" t="str">
            <v>597SNPD</v>
          </cell>
          <cell r="B1258" t="str">
            <v>597</v>
          </cell>
          <cell r="D1258">
            <v>1796765.0861200737</v>
          </cell>
          <cell r="F1258" t="str">
            <v>597SNPD</v>
          </cell>
          <cell r="G1258" t="str">
            <v>597</v>
          </cell>
          <cell r="I1258">
            <v>1796765.0861200737</v>
          </cell>
        </row>
        <row r="1259">
          <cell r="A1259" t="str">
            <v>597UT</v>
          </cell>
          <cell r="B1259" t="str">
            <v>597</v>
          </cell>
          <cell r="D1259">
            <v>2718973.2010218133</v>
          </cell>
          <cell r="F1259" t="str">
            <v>597UT</v>
          </cell>
          <cell r="G1259" t="str">
            <v>597</v>
          </cell>
          <cell r="I1259">
            <v>2718973.2010218133</v>
          </cell>
        </row>
        <row r="1260">
          <cell r="A1260" t="str">
            <v>597WA</v>
          </cell>
          <cell r="B1260" t="str">
            <v>597</v>
          </cell>
          <cell r="D1260">
            <v>354757.85951834329</v>
          </cell>
          <cell r="F1260" t="str">
            <v>597WA</v>
          </cell>
          <cell r="G1260" t="str">
            <v>597</v>
          </cell>
          <cell r="I1260">
            <v>354757.85951834329</v>
          </cell>
        </row>
        <row r="1261">
          <cell r="A1261" t="str">
            <v>597WYP</v>
          </cell>
          <cell r="B1261" t="str">
            <v>597</v>
          </cell>
          <cell r="D1261">
            <v>373261.64375616377</v>
          </cell>
          <cell r="F1261" t="str">
            <v>597WYP</v>
          </cell>
          <cell r="G1261" t="str">
            <v>597</v>
          </cell>
          <cell r="I1261">
            <v>373261.64375616377</v>
          </cell>
        </row>
        <row r="1262">
          <cell r="A1262" t="str">
            <v>597WYU</v>
          </cell>
          <cell r="B1262" t="str">
            <v>597</v>
          </cell>
          <cell r="D1262">
            <v>111657.54554787718</v>
          </cell>
          <cell r="F1262" t="str">
            <v>597WYU</v>
          </cell>
          <cell r="G1262" t="str">
            <v>597</v>
          </cell>
          <cell r="I1262">
            <v>111657.54554787718</v>
          </cell>
        </row>
        <row r="1263">
          <cell r="A1263" t="str">
            <v>598CA</v>
          </cell>
          <cell r="B1263" t="str">
            <v>598</v>
          </cell>
          <cell r="D1263">
            <v>154458.95829181577</v>
          </cell>
          <cell r="F1263" t="str">
            <v>598CA</v>
          </cell>
          <cell r="G1263" t="str">
            <v>598</v>
          </cell>
          <cell r="I1263">
            <v>154458.95829181577</v>
          </cell>
        </row>
        <row r="1264">
          <cell r="A1264" t="str">
            <v>598ID</v>
          </cell>
          <cell r="B1264" t="str">
            <v>598</v>
          </cell>
          <cell r="D1264">
            <v>52598.01678636959</v>
          </cell>
          <cell r="F1264" t="str">
            <v>598ID</v>
          </cell>
          <cell r="G1264" t="str">
            <v>598</v>
          </cell>
          <cell r="I1264">
            <v>52598.01678636959</v>
          </cell>
        </row>
        <row r="1265">
          <cell r="A1265" t="str">
            <v>598OR</v>
          </cell>
          <cell r="B1265" t="str">
            <v>598</v>
          </cell>
          <cell r="D1265">
            <v>203679.29597636603</v>
          </cell>
          <cell r="F1265" t="str">
            <v>598OR</v>
          </cell>
          <cell r="G1265" t="str">
            <v>598</v>
          </cell>
          <cell r="I1265">
            <v>203679.29597636603</v>
          </cell>
        </row>
        <row r="1266">
          <cell r="A1266" t="str">
            <v>598SNPD</v>
          </cell>
          <cell r="B1266" t="str">
            <v>598</v>
          </cell>
          <cell r="D1266">
            <v>1005636.7483015698</v>
          </cell>
          <cell r="F1266" t="str">
            <v>598SNPD</v>
          </cell>
          <cell r="G1266" t="str">
            <v>598</v>
          </cell>
          <cell r="I1266">
            <v>1005636.7483015698</v>
          </cell>
        </row>
        <row r="1267">
          <cell r="A1267" t="str">
            <v>598UT</v>
          </cell>
          <cell r="B1267" t="str">
            <v>598</v>
          </cell>
          <cell r="D1267">
            <v>1099280.2646797611</v>
          </cell>
          <cell r="F1267" t="str">
            <v>598UT</v>
          </cell>
          <cell r="G1267" t="str">
            <v>598</v>
          </cell>
          <cell r="I1267">
            <v>1099280.2646797611</v>
          </cell>
        </row>
        <row r="1268">
          <cell r="A1268" t="str">
            <v>598WA</v>
          </cell>
          <cell r="B1268" t="str">
            <v>598</v>
          </cell>
          <cell r="D1268">
            <v>43463.405941983954</v>
          </cell>
          <cell r="F1268" t="str">
            <v>598WA</v>
          </cell>
          <cell r="G1268" t="str">
            <v>598</v>
          </cell>
          <cell r="I1268">
            <v>43463.405941983954</v>
          </cell>
        </row>
        <row r="1269">
          <cell r="A1269" t="str">
            <v>598WYP</v>
          </cell>
          <cell r="B1269" t="str">
            <v>598</v>
          </cell>
          <cell r="D1269">
            <v>441503.97095150716</v>
          </cell>
          <cell r="F1269" t="str">
            <v>598WYP</v>
          </cell>
          <cell r="G1269" t="str">
            <v>598</v>
          </cell>
          <cell r="I1269">
            <v>441503.97095150716</v>
          </cell>
        </row>
        <row r="1270">
          <cell r="A1270" t="str">
            <v>598WYU</v>
          </cell>
          <cell r="B1270" t="str">
            <v>598</v>
          </cell>
          <cell r="D1270">
            <v>1673.5134102228046</v>
          </cell>
          <cell r="F1270" t="str">
            <v>598WYU</v>
          </cell>
          <cell r="G1270" t="str">
            <v>598</v>
          </cell>
          <cell r="I1270">
            <v>1673.5134102228046</v>
          </cell>
        </row>
        <row r="1271">
          <cell r="A1271" t="str">
            <v>901CN</v>
          </cell>
          <cell r="B1271" t="str">
            <v>901</v>
          </cell>
          <cell r="D1271">
            <v>2455922.5992075759</v>
          </cell>
          <cell r="F1271" t="str">
            <v>901CN</v>
          </cell>
          <cell r="G1271" t="str">
            <v>901</v>
          </cell>
          <cell r="I1271">
            <v>2455922.5992075759</v>
          </cell>
        </row>
        <row r="1272">
          <cell r="A1272" t="str">
            <v>901ID</v>
          </cell>
          <cell r="B1272" t="str">
            <v>901</v>
          </cell>
          <cell r="D1272">
            <v>502.66536154089039</v>
          </cell>
          <cell r="F1272" t="str">
            <v>901ID</v>
          </cell>
          <cell r="G1272" t="str">
            <v>901</v>
          </cell>
          <cell r="I1272">
            <v>502.66536154089039</v>
          </cell>
        </row>
        <row r="1273">
          <cell r="A1273" t="str">
            <v>901OR</v>
          </cell>
          <cell r="B1273" t="str">
            <v>901</v>
          </cell>
          <cell r="D1273">
            <v>1920.6426907358857</v>
          </cell>
          <cell r="F1273" t="str">
            <v>901OR</v>
          </cell>
          <cell r="G1273" t="str">
            <v>901</v>
          </cell>
          <cell r="I1273">
            <v>1920.6426907358857</v>
          </cell>
        </row>
        <row r="1274">
          <cell r="A1274" t="str">
            <v>901WYP</v>
          </cell>
          <cell r="B1274" t="str">
            <v>901</v>
          </cell>
          <cell r="D1274">
            <v>1718.6659141143036</v>
          </cell>
          <cell r="F1274" t="str">
            <v>901WYP</v>
          </cell>
          <cell r="G1274" t="str">
            <v>901</v>
          </cell>
          <cell r="I1274">
            <v>1718.6659141143036</v>
          </cell>
        </row>
        <row r="1275">
          <cell r="A1275" t="str">
            <v>902CA</v>
          </cell>
          <cell r="B1275" t="str">
            <v>902</v>
          </cell>
          <cell r="D1275">
            <v>878981.39963976073</v>
          </cell>
          <cell r="F1275" t="str">
            <v>902CA</v>
          </cell>
          <cell r="G1275" t="str">
            <v>902</v>
          </cell>
          <cell r="I1275">
            <v>878981.39963976073</v>
          </cell>
        </row>
        <row r="1276">
          <cell r="A1276" t="str">
            <v>902CN</v>
          </cell>
          <cell r="B1276" t="str">
            <v>902</v>
          </cell>
          <cell r="D1276">
            <v>2169816.8323677154</v>
          </cell>
          <cell r="F1276" t="str">
            <v>902CN</v>
          </cell>
          <cell r="G1276" t="str">
            <v>902</v>
          </cell>
          <cell r="I1276">
            <v>2169816.8323677154</v>
          </cell>
        </row>
        <row r="1277">
          <cell r="A1277" t="str">
            <v>902ID</v>
          </cell>
          <cell r="B1277" t="str">
            <v>902</v>
          </cell>
          <cell r="D1277">
            <v>1671463.261681611</v>
          </cell>
          <cell r="F1277" t="str">
            <v>902ID</v>
          </cell>
          <cell r="G1277" t="str">
            <v>902</v>
          </cell>
          <cell r="I1277">
            <v>1671463.261681611</v>
          </cell>
        </row>
        <row r="1278">
          <cell r="A1278" t="str">
            <v>902OR</v>
          </cell>
          <cell r="B1278" t="str">
            <v>902</v>
          </cell>
          <cell r="D1278">
            <v>9466307.4724197909</v>
          </cell>
          <cell r="F1278" t="str">
            <v>902OR</v>
          </cell>
          <cell r="G1278" t="str">
            <v>902</v>
          </cell>
          <cell r="I1278">
            <v>9466307.4724197909</v>
          </cell>
        </row>
        <row r="1279">
          <cell r="A1279" t="str">
            <v>902UT</v>
          </cell>
          <cell r="B1279" t="str">
            <v>902</v>
          </cell>
          <cell r="D1279">
            <v>4024891.260059217</v>
          </cell>
          <cell r="F1279" t="str">
            <v>902UT</v>
          </cell>
          <cell r="G1279" t="str">
            <v>902</v>
          </cell>
          <cell r="I1279">
            <v>4024891.260059217</v>
          </cell>
        </row>
        <row r="1280">
          <cell r="A1280" t="str">
            <v>902WA</v>
          </cell>
          <cell r="B1280" t="str">
            <v>902</v>
          </cell>
          <cell r="D1280">
            <v>799783.8703899316</v>
          </cell>
          <cell r="F1280" t="str">
            <v>902WA</v>
          </cell>
          <cell r="G1280" t="str">
            <v>902</v>
          </cell>
          <cell r="I1280">
            <v>799783.8703899316</v>
          </cell>
        </row>
        <row r="1281">
          <cell r="A1281" t="str">
            <v>902WYP</v>
          </cell>
          <cell r="B1281" t="str">
            <v>902</v>
          </cell>
          <cell r="D1281">
            <v>1545265.1290392573</v>
          </cell>
          <cell r="F1281" t="str">
            <v>902WYP</v>
          </cell>
          <cell r="G1281" t="str">
            <v>902</v>
          </cell>
          <cell r="I1281">
            <v>1545265.1290392573</v>
          </cell>
        </row>
        <row r="1282">
          <cell r="A1282" t="str">
            <v>902WYU</v>
          </cell>
          <cell r="B1282" t="str">
            <v>902</v>
          </cell>
          <cell r="D1282">
            <v>177460.43596665389</v>
          </cell>
          <cell r="F1282" t="str">
            <v>902WYU</v>
          </cell>
          <cell r="G1282" t="str">
            <v>902</v>
          </cell>
          <cell r="I1282">
            <v>177460.43596665389</v>
          </cell>
        </row>
        <row r="1283">
          <cell r="A1283" t="str">
            <v>903CA</v>
          </cell>
          <cell r="B1283" t="str">
            <v>903</v>
          </cell>
          <cell r="D1283">
            <v>266979.46131237078</v>
          </cell>
          <cell r="F1283" t="str">
            <v>903CA</v>
          </cell>
          <cell r="G1283" t="str">
            <v>903</v>
          </cell>
          <cell r="I1283">
            <v>266979.46131237078</v>
          </cell>
        </row>
        <row r="1284">
          <cell r="A1284" t="str">
            <v>903CN</v>
          </cell>
          <cell r="B1284" t="str">
            <v>903</v>
          </cell>
          <cell r="D1284">
            <v>45431526.242064819</v>
          </cell>
          <cell r="F1284" t="str">
            <v>903CN</v>
          </cell>
          <cell r="G1284" t="str">
            <v>903</v>
          </cell>
          <cell r="I1284">
            <v>45431526.242064819</v>
          </cell>
        </row>
        <row r="1285">
          <cell r="A1285" t="str">
            <v>903ID</v>
          </cell>
          <cell r="B1285" t="str">
            <v>903</v>
          </cell>
          <cell r="D1285">
            <v>408230.92079123075</v>
          </cell>
          <cell r="F1285" t="str">
            <v>903ID</v>
          </cell>
          <cell r="G1285" t="str">
            <v>903</v>
          </cell>
          <cell r="I1285">
            <v>408230.92079123075</v>
          </cell>
        </row>
        <row r="1286">
          <cell r="A1286" t="str">
            <v>903OR</v>
          </cell>
          <cell r="B1286" t="str">
            <v>903</v>
          </cell>
          <cell r="D1286">
            <v>2286909.0453431164</v>
          </cell>
          <cell r="F1286" t="str">
            <v>903OR</v>
          </cell>
          <cell r="G1286" t="str">
            <v>903</v>
          </cell>
          <cell r="I1286">
            <v>2286909.0453431164</v>
          </cell>
        </row>
        <row r="1287">
          <cell r="A1287" t="str">
            <v>903UT</v>
          </cell>
          <cell r="B1287" t="str">
            <v>903</v>
          </cell>
          <cell r="D1287">
            <v>3813275.966815467</v>
          </cell>
          <cell r="F1287" t="str">
            <v>903UT</v>
          </cell>
          <cell r="G1287" t="str">
            <v>903</v>
          </cell>
          <cell r="I1287">
            <v>3813275.966815467</v>
          </cell>
        </row>
        <row r="1288">
          <cell r="A1288" t="str">
            <v>903WA</v>
          </cell>
          <cell r="B1288" t="str">
            <v>903</v>
          </cell>
          <cell r="D1288">
            <v>622369.86600680638</v>
          </cell>
          <cell r="F1288" t="str">
            <v>903WA</v>
          </cell>
          <cell r="G1288" t="str">
            <v>903</v>
          </cell>
          <cell r="I1288">
            <v>622369.86600680638</v>
          </cell>
        </row>
        <row r="1289">
          <cell r="A1289" t="str">
            <v>903WYP</v>
          </cell>
          <cell r="B1289" t="str">
            <v>903</v>
          </cell>
          <cell r="D1289">
            <v>478433.18120841333</v>
          </cell>
          <cell r="F1289" t="str">
            <v>903WYP</v>
          </cell>
          <cell r="G1289" t="str">
            <v>903</v>
          </cell>
          <cell r="I1289">
            <v>478433.18120841333</v>
          </cell>
        </row>
        <row r="1290">
          <cell r="A1290" t="str">
            <v>903WYU</v>
          </cell>
          <cell r="B1290" t="str">
            <v>903</v>
          </cell>
          <cell r="D1290">
            <v>104788.74515279372</v>
          </cell>
          <cell r="F1290" t="str">
            <v>903WYU</v>
          </cell>
          <cell r="G1290" t="str">
            <v>903</v>
          </cell>
          <cell r="I1290">
            <v>104788.74515279372</v>
          </cell>
        </row>
        <row r="1291">
          <cell r="A1291" t="str">
            <v>904CA</v>
          </cell>
          <cell r="B1291" t="str">
            <v>904</v>
          </cell>
          <cell r="D1291">
            <v>567097.77836438268</v>
          </cell>
          <cell r="F1291" t="str">
            <v>904CA</v>
          </cell>
          <cell r="G1291" t="str">
            <v>904</v>
          </cell>
          <cell r="I1291">
            <v>567097.77836438268</v>
          </cell>
        </row>
        <row r="1292">
          <cell r="A1292" t="str">
            <v>904CN</v>
          </cell>
          <cell r="B1292" t="str">
            <v>904</v>
          </cell>
          <cell r="D1292">
            <v>14094.065412061889</v>
          </cell>
          <cell r="F1292" t="str">
            <v>904CN</v>
          </cell>
          <cell r="G1292" t="str">
            <v>904</v>
          </cell>
          <cell r="I1292">
            <v>14094.065412061889</v>
          </cell>
        </row>
        <row r="1293">
          <cell r="A1293" t="str">
            <v>904ID</v>
          </cell>
          <cell r="B1293" t="str">
            <v>904</v>
          </cell>
          <cell r="D1293">
            <v>430784.95039785281</v>
          </cell>
          <cell r="F1293" t="str">
            <v>904ID</v>
          </cell>
          <cell r="G1293" t="str">
            <v>904</v>
          </cell>
          <cell r="I1293">
            <v>430784.95039785281</v>
          </cell>
        </row>
        <row r="1294">
          <cell r="A1294" t="str">
            <v>904OR</v>
          </cell>
          <cell r="B1294" t="str">
            <v>904</v>
          </cell>
          <cell r="D1294">
            <v>5418664.0248215972</v>
          </cell>
          <cell r="F1294" t="str">
            <v>904OR</v>
          </cell>
          <cell r="G1294" t="str">
            <v>904</v>
          </cell>
          <cell r="I1294">
            <v>5418664.0248215972</v>
          </cell>
        </row>
        <row r="1295">
          <cell r="A1295" t="str">
            <v>904UT</v>
          </cell>
          <cell r="B1295" t="str">
            <v>904</v>
          </cell>
          <cell r="D1295">
            <v>3664418.1774614253</v>
          </cell>
          <cell r="F1295" t="str">
            <v>904UT</v>
          </cell>
          <cell r="G1295" t="str">
            <v>904</v>
          </cell>
          <cell r="I1295">
            <v>3664418.1774614253</v>
          </cell>
        </row>
        <row r="1296">
          <cell r="A1296" t="str">
            <v>904WA</v>
          </cell>
          <cell r="B1296" t="str">
            <v>904</v>
          </cell>
          <cell r="D1296">
            <v>1679873.3260751499</v>
          </cell>
          <cell r="F1296" t="str">
            <v>904WA</v>
          </cell>
          <cell r="G1296" t="str">
            <v>904</v>
          </cell>
          <cell r="I1296">
            <v>1679873.3260751499</v>
          </cell>
        </row>
        <row r="1297">
          <cell r="A1297" t="str">
            <v>904WYP</v>
          </cell>
          <cell r="B1297" t="str">
            <v>904</v>
          </cell>
          <cell r="D1297">
            <v>582465.311038838</v>
          </cell>
          <cell r="F1297" t="str">
            <v>904WYP</v>
          </cell>
          <cell r="G1297" t="str">
            <v>904</v>
          </cell>
          <cell r="I1297">
            <v>582465.311038838</v>
          </cell>
        </row>
        <row r="1298">
          <cell r="A1298" t="str">
            <v>904WYU</v>
          </cell>
          <cell r="B1298" t="str">
            <v>904</v>
          </cell>
          <cell r="D1298">
            <v>0</v>
          </cell>
          <cell r="F1298" t="str">
            <v>904WYU</v>
          </cell>
          <cell r="G1298" t="str">
            <v>904</v>
          </cell>
          <cell r="I1298">
            <v>0</v>
          </cell>
        </row>
        <row r="1299">
          <cell r="A1299" t="str">
            <v>905CN</v>
          </cell>
          <cell r="B1299" t="str">
            <v>905</v>
          </cell>
          <cell r="D1299">
            <v>110562.77701924833</v>
          </cell>
          <cell r="F1299" t="str">
            <v>905CN</v>
          </cell>
          <cell r="G1299" t="str">
            <v>905</v>
          </cell>
          <cell r="I1299">
            <v>110562.77701924833</v>
          </cell>
        </row>
        <row r="1300">
          <cell r="A1300" t="str">
            <v>905OR</v>
          </cell>
          <cell r="B1300" t="str">
            <v>905</v>
          </cell>
          <cell r="D1300">
            <v>1659.6276121960896</v>
          </cell>
          <cell r="F1300" t="str">
            <v>905OR</v>
          </cell>
          <cell r="G1300" t="str">
            <v>905</v>
          </cell>
          <cell r="I1300">
            <v>1659.6276121960896</v>
          </cell>
        </row>
        <row r="1301">
          <cell r="A1301" t="str">
            <v>907CN</v>
          </cell>
          <cell r="B1301" t="str">
            <v>907</v>
          </cell>
          <cell r="D1301">
            <v>315860.85386087594</v>
          </cell>
          <cell r="F1301" t="str">
            <v>907CN</v>
          </cell>
          <cell r="G1301" t="str">
            <v>907</v>
          </cell>
          <cell r="I1301">
            <v>315860.85386087594</v>
          </cell>
        </row>
        <row r="1302">
          <cell r="A1302" t="str">
            <v>907OR</v>
          </cell>
          <cell r="B1302" t="str">
            <v>907</v>
          </cell>
          <cell r="D1302">
            <v>0</v>
          </cell>
          <cell r="F1302" t="str">
            <v>907OR</v>
          </cell>
          <cell r="G1302" t="str">
            <v>907</v>
          </cell>
          <cell r="I1302">
            <v>0</v>
          </cell>
        </row>
        <row r="1303">
          <cell r="A1303" t="str">
            <v>908CA</v>
          </cell>
          <cell r="B1303" t="str">
            <v>908</v>
          </cell>
          <cell r="D1303">
            <v>-80681.734390354482</v>
          </cell>
          <cell r="F1303" t="str">
            <v>908CA</v>
          </cell>
          <cell r="G1303" t="str">
            <v>908</v>
          </cell>
          <cell r="I1303">
            <v>-80681.734390354482</v>
          </cell>
        </row>
        <row r="1304">
          <cell r="A1304" t="str">
            <v>908CN</v>
          </cell>
          <cell r="B1304" t="str">
            <v>908</v>
          </cell>
          <cell r="D1304">
            <v>1285241.8059084066</v>
          </cell>
          <cell r="F1304" t="str">
            <v>908CN</v>
          </cell>
          <cell r="G1304" t="str">
            <v>908</v>
          </cell>
          <cell r="I1304">
            <v>1285241.8059084066</v>
          </cell>
        </row>
        <row r="1305">
          <cell r="A1305" t="str">
            <v>908ID</v>
          </cell>
          <cell r="B1305" t="str">
            <v>908</v>
          </cell>
          <cell r="D1305">
            <v>835742.59662820073</v>
          </cell>
          <cell r="F1305" t="str">
            <v>908ID</v>
          </cell>
          <cell r="G1305" t="str">
            <v>908</v>
          </cell>
          <cell r="I1305">
            <v>835742.59662820073</v>
          </cell>
        </row>
        <row r="1306">
          <cell r="A1306" t="str">
            <v>908OR</v>
          </cell>
          <cell r="B1306" t="str">
            <v>908</v>
          </cell>
          <cell r="D1306">
            <v>2014887.5456060246</v>
          </cell>
          <cell r="F1306" t="str">
            <v>908OR</v>
          </cell>
          <cell r="G1306" t="str">
            <v>908</v>
          </cell>
          <cell r="I1306">
            <v>2014887.5456060246</v>
          </cell>
        </row>
        <row r="1307">
          <cell r="A1307" t="str">
            <v>908OTHER</v>
          </cell>
          <cell r="B1307" t="str">
            <v>908</v>
          </cell>
          <cell r="D1307">
            <v>6457299.0139375804</v>
          </cell>
          <cell r="F1307" t="str">
            <v>908OTHER</v>
          </cell>
          <cell r="G1307" t="str">
            <v>908</v>
          </cell>
          <cell r="I1307">
            <v>6457299.0139375804</v>
          </cell>
        </row>
        <row r="1308">
          <cell r="A1308" t="str">
            <v>908UT</v>
          </cell>
          <cell r="B1308" t="str">
            <v>908</v>
          </cell>
          <cell r="D1308">
            <v>2774239.5679253191</v>
          </cell>
          <cell r="F1308" t="str">
            <v>908UT</v>
          </cell>
          <cell r="G1308" t="str">
            <v>908</v>
          </cell>
          <cell r="I1308">
            <v>2774239.5679253191</v>
          </cell>
        </row>
        <row r="1309">
          <cell r="A1309" t="str">
            <v>908WA</v>
          </cell>
          <cell r="B1309" t="str">
            <v>908</v>
          </cell>
          <cell r="D1309">
            <v>581679.5427914802</v>
          </cell>
          <cell r="F1309" t="str">
            <v>908WA</v>
          </cell>
          <cell r="G1309" t="str">
            <v>908</v>
          </cell>
          <cell r="I1309">
            <v>581679.5427914802</v>
          </cell>
        </row>
        <row r="1310">
          <cell r="A1310" t="str">
            <v>908WYP</v>
          </cell>
          <cell r="B1310" t="str">
            <v>908</v>
          </cell>
          <cell r="D1310">
            <v>1245025.0185765261</v>
          </cell>
          <cell r="F1310" t="str">
            <v>908WYP</v>
          </cell>
          <cell r="G1310" t="str">
            <v>908</v>
          </cell>
          <cell r="I1310">
            <v>1245025.0185765261</v>
          </cell>
        </row>
        <row r="1311">
          <cell r="A1311" t="str">
            <v>909CA</v>
          </cell>
          <cell r="B1311" t="str">
            <v>909</v>
          </cell>
          <cell r="D1311">
            <v>81266.373085748783</v>
          </cell>
          <cell r="F1311" t="str">
            <v>909CA</v>
          </cell>
          <cell r="G1311" t="str">
            <v>909</v>
          </cell>
          <cell r="I1311">
            <v>81266.373085748783</v>
          </cell>
        </row>
        <row r="1312">
          <cell r="A1312" t="str">
            <v>909CN</v>
          </cell>
          <cell r="B1312" t="str">
            <v>909</v>
          </cell>
          <cell r="D1312">
            <v>1656080.6655051257</v>
          </cell>
          <cell r="F1312" t="str">
            <v>909CN</v>
          </cell>
          <cell r="G1312" t="str">
            <v>909</v>
          </cell>
          <cell r="I1312">
            <v>1656080.6655051257</v>
          </cell>
        </row>
        <row r="1313">
          <cell r="A1313" t="str">
            <v>909ID</v>
          </cell>
          <cell r="B1313" t="str">
            <v>909</v>
          </cell>
          <cell r="D1313">
            <v>46281.755552536226</v>
          </cell>
          <cell r="F1313" t="str">
            <v>909ID</v>
          </cell>
          <cell r="G1313" t="str">
            <v>909</v>
          </cell>
          <cell r="I1313">
            <v>46281.755552536226</v>
          </cell>
        </row>
        <row r="1314">
          <cell r="A1314" t="str">
            <v>909OR</v>
          </cell>
          <cell r="B1314" t="str">
            <v>909</v>
          </cell>
          <cell r="D1314">
            <v>428140.42041364731</v>
          </cell>
          <cell r="F1314" t="str">
            <v>909OR</v>
          </cell>
          <cell r="G1314" t="str">
            <v>909</v>
          </cell>
          <cell r="I1314">
            <v>428140.42041364731</v>
          </cell>
        </row>
        <row r="1315">
          <cell r="A1315" t="str">
            <v>909UT</v>
          </cell>
          <cell r="B1315" t="str">
            <v>909</v>
          </cell>
          <cell r="D1315">
            <v>400910.28040288907</v>
          </cell>
          <cell r="F1315" t="str">
            <v>909UT</v>
          </cell>
          <cell r="G1315" t="str">
            <v>909</v>
          </cell>
          <cell r="I1315">
            <v>400910.28040288907</v>
          </cell>
        </row>
        <row r="1316">
          <cell r="A1316" t="str">
            <v>909WA</v>
          </cell>
          <cell r="B1316" t="str">
            <v>909</v>
          </cell>
          <cell r="D1316">
            <v>73123.082448671499</v>
          </cell>
          <cell r="F1316" t="str">
            <v>909WA</v>
          </cell>
          <cell r="G1316" t="str">
            <v>909</v>
          </cell>
          <cell r="I1316">
            <v>73123.082448671499</v>
          </cell>
        </row>
        <row r="1317">
          <cell r="A1317" t="str">
            <v>909WYP</v>
          </cell>
          <cell r="B1317" t="str">
            <v>909</v>
          </cell>
          <cell r="D1317">
            <v>195743.14923913043</v>
          </cell>
          <cell r="F1317" t="str">
            <v>909WYP</v>
          </cell>
          <cell r="G1317" t="str">
            <v>909</v>
          </cell>
          <cell r="I1317">
            <v>195743.14923913043</v>
          </cell>
        </row>
        <row r="1318">
          <cell r="A1318" t="str">
            <v>909WYU</v>
          </cell>
          <cell r="B1318" t="str">
            <v>909</v>
          </cell>
          <cell r="D1318">
            <v>0</v>
          </cell>
          <cell r="F1318" t="str">
            <v>909WYU</v>
          </cell>
          <cell r="G1318" t="str">
            <v>909</v>
          </cell>
          <cell r="I1318">
            <v>0</v>
          </cell>
        </row>
        <row r="1319">
          <cell r="A1319" t="str">
            <v>910CN</v>
          </cell>
          <cell r="B1319" t="str">
            <v>910</v>
          </cell>
          <cell r="D1319">
            <v>200649.44406043028</v>
          </cell>
          <cell r="F1319" t="str">
            <v>910CN</v>
          </cell>
          <cell r="G1319" t="str">
            <v>910</v>
          </cell>
          <cell r="I1319">
            <v>200649.44406043028</v>
          </cell>
        </row>
        <row r="1320">
          <cell r="A1320" t="str">
            <v>920CA</v>
          </cell>
          <cell r="B1320" t="str">
            <v>920</v>
          </cell>
          <cell r="D1320">
            <v>-78633.584021524759</v>
          </cell>
          <cell r="F1320" t="str">
            <v>920CA</v>
          </cell>
          <cell r="G1320" t="str">
            <v>920</v>
          </cell>
          <cell r="I1320">
            <v>-78633.584021524759</v>
          </cell>
        </row>
        <row r="1321">
          <cell r="A1321" t="str">
            <v>920ID</v>
          </cell>
          <cell r="B1321" t="str">
            <v>920</v>
          </cell>
          <cell r="D1321">
            <v>-500.41919577435425</v>
          </cell>
          <cell r="F1321" t="str">
            <v>920ID</v>
          </cell>
          <cell r="G1321" t="str">
            <v>920</v>
          </cell>
          <cell r="I1321">
            <v>-500.41919577435425</v>
          </cell>
        </row>
        <row r="1322">
          <cell r="A1322" t="str">
            <v>920OR</v>
          </cell>
          <cell r="B1322" t="str">
            <v>920</v>
          </cell>
          <cell r="D1322">
            <v>-894897.314367151</v>
          </cell>
          <cell r="F1322" t="str">
            <v>920OR</v>
          </cell>
          <cell r="G1322" t="str">
            <v>920</v>
          </cell>
          <cell r="I1322">
            <v>-894897.314367151</v>
          </cell>
        </row>
        <row r="1323">
          <cell r="A1323" t="str">
            <v>920SO</v>
          </cell>
          <cell r="B1323" t="str">
            <v>920</v>
          </cell>
          <cell r="D1323">
            <v>76202080.32738325</v>
          </cell>
          <cell r="F1323" t="str">
            <v>920SO</v>
          </cell>
          <cell r="G1323" t="str">
            <v>920</v>
          </cell>
          <cell r="I1323">
            <v>76202080.32738325</v>
          </cell>
        </row>
        <row r="1324">
          <cell r="A1324" t="str">
            <v>920UT</v>
          </cell>
          <cell r="B1324" t="str">
            <v>920</v>
          </cell>
          <cell r="D1324">
            <v>559595.64666006318</v>
          </cell>
          <cell r="F1324" t="str">
            <v>920UT</v>
          </cell>
          <cell r="G1324" t="str">
            <v>920</v>
          </cell>
          <cell r="I1324">
            <v>559595.64666006318</v>
          </cell>
        </row>
        <row r="1325">
          <cell r="A1325" t="str">
            <v>920WA</v>
          </cell>
          <cell r="B1325" t="str">
            <v>920</v>
          </cell>
          <cell r="D1325">
            <v>-538384.87403337623</v>
          </cell>
          <cell r="F1325" t="str">
            <v>920WA</v>
          </cell>
          <cell r="G1325" t="str">
            <v>920</v>
          </cell>
          <cell r="I1325">
            <v>-538384.87403337623</v>
          </cell>
        </row>
        <row r="1326">
          <cell r="A1326" t="str">
            <v>920WYP</v>
          </cell>
          <cell r="B1326" t="str">
            <v>920</v>
          </cell>
          <cell r="D1326">
            <v>-435.72334173793848</v>
          </cell>
          <cell r="F1326" t="str">
            <v>920WYP</v>
          </cell>
          <cell r="G1326" t="str">
            <v>920</v>
          </cell>
          <cell r="I1326">
            <v>-435.72334173793848</v>
          </cell>
        </row>
        <row r="1327">
          <cell r="A1327" t="str">
            <v>921CA</v>
          </cell>
          <cell r="B1327" t="str">
            <v>921</v>
          </cell>
          <cell r="D1327">
            <v>3836.7570681605976</v>
          </cell>
          <cell r="F1327" t="str">
            <v>921CA</v>
          </cell>
          <cell r="G1327" t="str">
            <v>921</v>
          </cell>
          <cell r="I1327">
            <v>3836.7570681605976</v>
          </cell>
        </row>
        <row r="1328">
          <cell r="A1328" t="str">
            <v>921CN</v>
          </cell>
          <cell r="B1328" t="str">
            <v>921</v>
          </cell>
          <cell r="D1328">
            <v>204730.40155929039</v>
          </cell>
          <cell r="F1328" t="str">
            <v>921CN</v>
          </cell>
          <cell r="G1328" t="str">
            <v>921</v>
          </cell>
          <cell r="I1328">
            <v>204730.40155929039</v>
          </cell>
        </row>
        <row r="1329">
          <cell r="A1329" t="str">
            <v>921ID</v>
          </cell>
          <cell r="B1329" t="str">
            <v>921</v>
          </cell>
          <cell r="D1329">
            <v>27709.190625583567</v>
          </cell>
          <cell r="F1329" t="str">
            <v>921ID</v>
          </cell>
          <cell r="G1329" t="str">
            <v>921</v>
          </cell>
          <cell r="I1329">
            <v>27709.190625583567</v>
          </cell>
        </row>
        <row r="1330">
          <cell r="A1330" t="str">
            <v>921OR</v>
          </cell>
          <cell r="B1330" t="str">
            <v>921</v>
          </cell>
          <cell r="D1330">
            <v>48345.512511671339</v>
          </cell>
          <cell r="F1330" t="str">
            <v>921OR</v>
          </cell>
          <cell r="G1330" t="str">
            <v>921</v>
          </cell>
          <cell r="I1330">
            <v>48345.512511671339</v>
          </cell>
        </row>
        <row r="1331">
          <cell r="A1331" t="str">
            <v>921SO</v>
          </cell>
          <cell r="B1331" t="str">
            <v>921</v>
          </cell>
          <cell r="D1331">
            <v>7983949.921968814</v>
          </cell>
          <cell r="F1331" t="str">
            <v>921SO</v>
          </cell>
          <cell r="G1331" t="str">
            <v>921</v>
          </cell>
          <cell r="I1331">
            <v>7983949.921968814</v>
          </cell>
        </row>
        <row r="1332">
          <cell r="A1332" t="str">
            <v>921UT</v>
          </cell>
          <cell r="B1332" t="str">
            <v>921</v>
          </cell>
          <cell r="D1332">
            <v>125589.71179271709</v>
          </cell>
          <cell r="F1332" t="str">
            <v>921UT</v>
          </cell>
          <cell r="G1332" t="str">
            <v>921</v>
          </cell>
          <cell r="I1332">
            <v>125589.71179271709</v>
          </cell>
        </row>
        <row r="1333">
          <cell r="A1333" t="str">
            <v>921WA</v>
          </cell>
          <cell r="B1333" t="str">
            <v>921</v>
          </cell>
          <cell r="D1333">
            <v>7209.705350140056</v>
          </cell>
          <cell r="F1333" t="str">
            <v>921WA</v>
          </cell>
          <cell r="G1333" t="str">
            <v>921</v>
          </cell>
          <cell r="I1333">
            <v>7209.705350140056</v>
          </cell>
        </row>
        <row r="1334">
          <cell r="A1334" t="str">
            <v>921WYP</v>
          </cell>
          <cell r="B1334" t="str">
            <v>921</v>
          </cell>
          <cell r="D1334">
            <v>45772.214519140995</v>
          </cell>
          <cell r="F1334" t="str">
            <v>921WYP</v>
          </cell>
          <cell r="G1334" t="str">
            <v>921</v>
          </cell>
          <cell r="I1334">
            <v>45772.214519140995</v>
          </cell>
        </row>
        <row r="1335">
          <cell r="A1335" t="str">
            <v>921WYU</v>
          </cell>
          <cell r="B1335" t="str">
            <v>921</v>
          </cell>
          <cell r="D1335">
            <v>9988.2738188608782</v>
          </cell>
          <cell r="F1335" t="str">
            <v>921WYU</v>
          </cell>
          <cell r="G1335" t="str">
            <v>921</v>
          </cell>
          <cell r="I1335">
            <v>9988.2738188608782</v>
          </cell>
        </row>
        <row r="1336">
          <cell r="A1336" t="str">
            <v>922SO</v>
          </cell>
          <cell r="B1336" t="str">
            <v>922</v>
          </cell>
          <cell r="D1336">
            <v>-30060383.159261905</v>
          </cell>
          <cell r="F1336" t="str">
            <v>922SO</v>
          </cell>
          <cell r="G1336" t="str">
            <v>922</v>
          </cell>
          <cell r="I1336">
            <v>-30060383.159261905</v>
          </cell>
        </row>
        <row r="1337">
          <cell r="A1337" t="str">
            <v>923CA</v>
          </cell>
          <cell r="B1337" t="str">
            <v>923</v>
          </cell>
          <cell r="D1337">
            <v>519979.45358645177</v>
          </cell>
          <cell r="F1337" t="str">
            <v>923CA</v>
          </cell>
          <cell r="G1337" t="str">
            <v>923</v>
          </cell>
          <cell r="I1337">
            <v>519979.45358645177</v>
          </cell>
        </row>
        <row r="1338">
          <cell r="A1338" t="str">
            <v>923ID</v>
          </cell>
          <cell r="B1338" t="str">
            <v>923</v>
          </cell>
          <cell r="D1338">
            <v>103.48279704998633</v>
          </cell>
          <cell r="F1338" t="str">
            <v>923ID</v>
          </cell>
          <cell r="G1338" t="str">
            <v>923</v>
          </cell>
          <cell r="I1338">
            <v>103.48279704998633</v>
          </cell>
        </row>
        <row r="1339">
          <cell r="A1339" t="str">
            <v>923OR</v>
          </cell>
          <cell r="B1339" t="str">
            <v>923</v>
          </cell>
          <cell r="D1339">
            <v>96419.714700901386</v>
          </cell>
          <cell r="F1339" t="str">
            <v>923OR</v>
          </cell>
          <cell r="G1339" t="str">
            <v>923</v>
          </cell>
          <cell r="I1339">
            <v>96419.714700901386</v>
          </cell>
        </row>
        <row r="1340">
          <cell r="A1340" t="str">
            <v>923SO</v>
          </cell>
          <cell r="B1340" t="str">
            <v>923</v>
          </cell>
          <cell r="D1340">
            <v>14153190.972750613</v>
          </cell>
          <cell r="F1340" t="str">
            <v>923SO</v>
          </cell>
          <cell r="G1340" t="str">
            <v>923</v>
          </cell>
          <cell r="I1340">
            <v>14153190.972750613</v>
          </cell>
        </row>
        <row r="1341">
          <cell r="A1341" t="str">
            <v>923UT</v>
          </cell>
          <cell r="B1341" t="str">
            <v>923</v>
          </cell>
          <cell r="D1341">
            <v>68841.967314941256</v>
          </cell>
          <cell r="F1341" t="str">
            <v>923UT</v>
          </cell>
          <cell r="G1341" t="str">
            <v>923</v>
          </cell>
          <cell r="I1341">
            <v>68841.967314941256</v>
          </cell>
        </row>
        <row r="1342">
          <cell r="A1342" t="str">
            <v>923WA</v>
          </cell>
          <cell r="B1342" t="str">
            <v>923</v>
          </cell>
          <cell r="D1342">
            <v>16342.579770554492</v>
          </cell>
          <cell r="F1342" t="str">
            <v>923WA</v>
          </cell>
          <cell r="G1342" t="str">
            <v>923</v>
          </cell>
          <cell r="I1342">
            <v>16342.579770554492</v>
          </cell>
        </row>
        <row r="1343">
          <cell r="A1343" t="str">
            <v>923WYP</v>
          </cell>
          <cell r="B1343" t="str">
            <v>923</v>
          </cell>
          <cell r="D1343">
            <v>1797.4152963671127</v>
          </cell>
          <cell r="F1343" t="str">
            <v>923WYP</v>
          </cell>
          <cell r="G1343" t="str">
            <v>923</v>
          </cell>
          <cell r="I1343">
            <v>1797.4152963671127</v>
          </cell>
        </row>
        <row r="1344">
          <cell r="A1344" t="str">
            <v>923WYU</v>
          </cell>
          <cell r="B1344" t="str">
            <v>923</v>
          </cell>
          <cell r="D1344">
            <v>514.2892269871619</v>
          </cell>
          <cell r="F1344" t="str">
            <v>923WYU</v>
          </cell>
          <cell r="G1344" t="str">
            <v>923</v>
          </cell>
          <cell r="I1344">
            <v>514.2892269871619</v>
          </cell>
        </row>
        <row r="1345">
          <cell r="A1345" t="str">
            <v>924CA</v>
          </cell>
          <cell r="B1345" t="str">
            <v>924</v>
          </cell>
          <cell r="D1345">
            <v>0</v>
          </cell>
          <cell r="F1345" t="str">
            <v>924CA</v>
          </cell>
          <cell r="G1345" t="str">
            <v>924</v>
          </cell>
          <cell r="I1345">
            <v>0</v>
          </cell>
        </row>
        <row r="1346">
          <cell r="A1346" t="str">
            <v>924ID</v>
          </cell>
          <cell r="B1346" t="str">
            <v>924</v>
          </cell>
          <cell r="D1346">
            <v>113544</v>
          </cell>
          <cell r="F1346" t="str">
            <v>924ID</v>
          </cell>
          <cell r="G1346" t="str">
            <v>924</v>
          </cell>
          <cell r="I1346">
            <v>113544</v>
          </cell>
        </row>
        <row r="1347">
          <cell r="A1347" t="str">
            <v>924OR</v>
          </cell>
          <cell r="B1347" t="str">
            <v>924</v>
          </cell>
          <cell r="D1347">
            <v>5138990.57</v>
          </cell>
          <cell r="F1347" t="str">
            <v>924OR</v>
          </cell>
          <cell r="G1347" t="str">
            <v>924</v>
          </cell>
          <cell r="I1347">
            <v>5138990.57</v>
          </cell>
        </row>
        <row r="1348">
          <cell r="A1348" t="str">
            <v>924SO</v>
          </cell>
          <cell r="B1348" t="str">
            <v>924</v>
          </cell>
          <cell r="D1348">
            <v>6883503.7299999967</v>
          </cell>
          <cell r="F1348" t="str">
            <v>924SO</v>
          </cell>
          <cell r="G1348" t="str">
            <v>924</v>
          </cell>
          <cell r="I1348">
            <v>6883503.7299999967</v>
          </cell>
        </row>
        <row r="1349">
          <cell r="A1349" t="str">
            <v>924UT</v>
          </cell>
          <cell r="B1349" t="str">
            <v>924</v>
          </cell>
          <cell r="D1349">
            <v>2152236</v>
          </cell>
          <cell r="F1349" t="str">
            <v>924UT</v>
          </cell>
          <cell r="G1349" t="str">
            <v>924</v>
          </cell>
          <cell r="I1349">
            <v>2152236</v>
          </cell>
        </row>
        <row r="1350">
          <cell r="A1350" t="str">
            <v>924WA</v>
          </cell>
          <cell r="B1350" t="str">
            <v>924</v>
          </cell>
          <cell r="D1350">
            <v>0</v>
          </cell>
          <cell r="F1350" t="str">
            <v>924WA</v>
          </cell>
          <cell r="G1350" t="str">
            <v>924</v>
          </cell>
          <cell r="I1350">
            <v>0</v>
          </cell>
        </row>
        <row r="1351">
          <cell r="A1351" t="str">
            <v>924WYP</v>
          </cell>
          <cell r="B1351" t="str">
            <v>924</v>
          </cell>
          <cell r="D1351">
            <v>349809.96</v>
          </cell>
          <cell r="F1351" t="str">
            <v>924WYP</v>
          </cell>
          <cell r="G1351" t="str">
            <v>924</v>
          </cell>
          <cell r="I1351">
            <v>349809.96</v>
          </cell>
        </row>
        <row r="1352">
          <cell r="A1352" t="str">
            <v>925OR</v>
          </cell>
          <cell r="B1352" t="str">
            <v>925</v>
          </cell>
          <cell r="D1352">
            <v>20031.340000000084</v>
          </cell>
          <cell r="F1352" t="str">
            <v>925OR</v>
          </cell>
          <cell r="G1352" t="str">
            <v>925</v>
          </cell>
          <cell r="I1352">
            <v>20031.340000000084</v>
          </cell>
        </row>
        <row r="1353">
          <cell r="A1353" t="str">
            <v>925SO</v>
          </cell>
          <cell r="B1353" t="str">
            <v>925</v>
          </cell>
          <cell r="D1353">
            <v>7784334.9800000042</v>
          </cell>
          <cell r="F1353" t="str">
            <v>925SO</v>
          </cell>
          <cell r="G1353" t="str">
            <v>925</v>
          </cell>
          <cell r="I1353">
            <v>7784334.9800000042</v>
          </cell>
        </row>
        <row r="1354">
          <cell r="A1354" t="str">
            <v>928CA</v>
          </cell>
          <cell r="B1354" t="str">
            <v>928</v>
          </cell>
          <cell r="D1354">
            <v>284918.34652882186</v>
          </cell>
          <cell r="F1354" t="str">
            <v>928CA</v>
          </cell>
          <cell r="G1354" t="str">
            <v>928</v>
          </cell>
          <cell r="I1354">
            <v>284918.34652882186</v>
          </cell>
        </row>
        <row r="1355">
          <cell r="A1355" t="str">
            <v>928ID</v>
          </cell>
          <cell r="B1355" t="str">
            <v>928</v>
          </cell>
          <cell r="D1355">
            <v>856553.68617841601</v>
          </cell>
          <cell r="F1355" t="str">
            <v>928ID</v>
          </cell>
          <cell r="G1355" t="str">
            <v>928</v>
          </cell>
          <cell r="I1355">
            <v>856553.68617841601</v>
          </cell>
        </row>
        <row r="1356">
          <cell r="A1356" t="str">
            <v>928OR</v>
          </cell>
          <cell r="B1356" t="str">
            <v>928</v>
          </cell>
          <cell r="D1356">
            <v>4882892.8865924077</v>
          </cell>
          <cell r="F1356" t="str">
            <v>928OR</v>
          </cell>
          <cell r="G1356" t="str">
            <v>928</v>
          </cell>
          <cell r="I1356">
            <v>4882892.8865924077</v>
          </cell>
        </row>
        <row r="1357">
          <cell r="A1357" t="str">
            <v>928SG</v>
          </cell>
          <cell r="B1357" t="str">
            <v>928</v>
          </cell>
          <cell r="D1357">
            <v>5364746.6847480964</v>
          </cell>
          <cell r="F1357" t="str">
            <v>928SG</v>
          </cell>
          <cell r="G1357" t="str">
            <v>928</v>
          </cell>
          <cell r="I1357">
            <v>5364746.6847480964</v>
          </cell>
        </row>
        <row r="1358">
          <cell r="A1358" t="str">
            <v>928SO</v>
          </cell>
          <cell r="B1358" t="str">
            <v>928</v>
          </cell>
          <cell r="D1358">
            <v>1532288.493470662</v>
          </cell>
          <cell r="F1358" t="str">
            <v>928SO</v>
          </cell>
          <cell r="G1358" t="str">
            <v>928</v>
          </cell>
          <cell r="I1358">
            <v>1532288.493470662</v>
          </cell>
        </row>
        <row r="1359">
          <cell r="A1359" t="str">
            <v>928UT</v>
          </cell>
          <cell r="B1359" t="str">
            <v>928</v>
          </cell>
          <cell r="D1359">
            <v>5904852.5743628126</v>
          </cell>
          <cell r="F1359" t="str">
            <v>928UT</v>
          </cell>
          <cell r="G1359" t="str">
            <v>928</v>
          </cell>
          <cell r="I1359">
            <v>5904852.5743628126</v>
          </cell>
        </row>
        <row r="1360">
          <cell r="A1360" t="str">
            <v>928WA</v>
          </cell>
          <cell r="B1360" t="str">
            <v>928</v>
          </cell>
          <cell r="D1360">
            <v>2172391.6372590442</v>
          </cell>
          <cell r="F1360" t="str">
            <v>928WA</v>
          </cell>
          <cell r="G1360" t="str">
            <v>928</v>
          </cell>
          <cell r="I1360">
            <v>2172391.6372590442</v>
          </cell>
        </row>
        <row r="1361">
          <cell r="A1361" t="str">
            <v>928WYP</v>
          </cell>
          <cell r="B1361" t="str">
            <v>928</v>
          </cell>
          <cell r="D1361">
            <v>1715258.1202676184</v>
          </cell>
          <cell r="F1361" t="str">
            <v>928WYP</v>
          </cell>
          <cell r="G1361" t="str">
            <v>928</v>
          </cell>
          <cell r="I1361">
            <v>1715258.1202676184</v>
          </cell>
        </row>
        <row r="1362">
          <cell r="A1362" t="str">
            <v>929SO</v>
          </cell>
          <cell r="B1362" t="str">
            <v>929</v>
          </cell>
          <cell r="D1362">
            <v>-3726966.4144786168</v>
          </cell>
          <cell r="F1362" t="str">
            <v>929SO</v>
          </cell>
          <cell r="G1362" t="str">
            <v>929</v>
          </cell>
          <cell r="I1362">
            <v>-3726966.4144786168</v>
          </cell>
        </row>
        <row r="1363">
          <cell r="A1363" t="str">
            <v>929UT</v>
          </cell>
          <cell r="B1363" t="str">
            <v>929</v>
          </cell>
          <cell r="D1363">
            <v>0</v>
          </cell>
          <cell r="F1363" t="str">
            <v>929UT</v>
          </cell>
          <cell r="G1363" t="str">
            <v>929</v>
          </cell>
          <cell r="I1363">
            <v>0</v>
          </cell>
        </row>
        <row r="1364">
          <cell r="A1364" t="str">
            <v>930CA</v>
          </cell>
          <cell r="B1364" t="str">
            <v>930</v>
          </cell>
          <cell r="D1364">
            <v>260.29818628957884</v>
          </cell>
          <cell r="F1364" t="str">
            <v>930CA</v>
          </cell>
          <cell r="G1364" t="str">
            <v>930</v>
          </cell>
          <cell r="I1364">
            <v>260.29818628957884</v>
          </cell>
        </row>
        <row r="1365">
          <cell r="A1365" t="str">
            <v>930ID</v>
          </cell>
          <cell r="B1365" t="str">
            <v>930</v>
          </cell>
          <cell r="D1365">
            <v>10516.046726098984</v>
          </cell>
          <cell r="F1365" t="str">
            <v>930ID</v>
          </cell>
          <cell r="G1365" t="str">
            <v>930</v>
          </cell>
          <cell r="I1365">
            <v>10516.046726098984</v>
          </cell>
        </row>
        <row r="1366">
          <cell r="A1366" t="str">
            <v>930OR</v>
          </cell>
          <cell r="B1366" t="str">
            <v>930</v>
          </cell>
          <cell r="D1366">
            <v>80435.263141715332</v>
          </cell>
          <cell r="F1366" t="str">
            <v>930OR</v>
          </cell>
          <cell r="G1366" t="str">
            <v>930</v>
          </cell>
          <cell r="I1366">
            <v>80435.263141715332</v>
          </cell>
        </row>
        <row r="1367">
          <cell r="A1367" t="str">
            <v>930SG</v>
          </cell>
          <cell r="B1367" t="str">
            <v>930</v>
          </cell>
          <cell r="D1367">
            <v>0</v>
          </cell>
          <cell r="F1367" t="str">
            <v>930SG</v>
          </cell>
          <cell r="G1367" t="str">
            <v>930</v>
          </cell>
          <cell r="I1367">
            <v>0</v>
          </cell>
        </row>
        <row r="1368">
          <cell r="A1368" t="str">
            <v>930SO</v>
          </cell>
          <cell r="B1368" t="str">
            <v>930</v>
          </cell>
          <cell r="D1368">
            <v>7664384.4929787889</v>
          </cell>
          <cell r="F1368" t="str">
            <v>930SO</v>
          </cell>
          <cell r="G1368" t="str">
            <v>930</v>
          </cell>
          <cell r="I1368">
            <v>7664384.4929787889</v>
          </cell>
        </row>
        <row r="1369">
          <cell r="A1369" t="str">
            <v>930UT</v>
          </cell>
          <cell r="B1369" t="str">
            <v>930</v>
          </cell>
          <cell r="D1369">
            <v>48103.104826314171</v>
          </cell>
          <cell r="F1369" t="str">
            <v>930UT</v>
          </cell>
          <cell r="G1369" t="str">
            <v>930</v>
          </cell>
          <cell r="I1369">
            <v>48103.104826314171</v>
          </cell>
        </row>
        <row r="1370">
          <cell r="A1370" t="str">
            <v>930WA</v>
          </cell>
          <cell r="B1370" t="str">
            <v>930</v>
          </cell>
          <cell r="D1370">
            <v>3644.1746080541038</v>
          </cell>
          <cell r="F1370" t="str">
            <v>930WA</v>
          </cell>
          <cell r="G1370" t="str">
            <v>930</v>
          </cell>
          <cell r="I1370">
            <v>3644.1746080541038</v>
          </cell>
        </row>
        <row r="1371">
          <cell r="A1371" t="str">
            <v>930WYP</v>
          </cell>
          <cell r="B1371" t="str">
            <v>930</v>
          </cell>
          <cell r="D1371">
            <v>74789.749486627727</v>
          </cell>
          <cell r="F1371" t="str">
            <v>930WYP</v>
          </cell>
          <cell r="G1371" t="str">
            <v>930</v>
          </cell>
          <cell r="I1371">
            <v>74789.749486627727</v>
          </cell>
        </row>
        <row r="1372">
          <cell r="A1372" t="str">
            <v>930WYU</v>
          </cell>
          <cell r="B1372" t="str">
            <v>930</v>
          </cell>
          <cell r="D1372">
            <v>0</v>
          </cell>
          <cell r="F1372" t="str">
            <v>930WYU</v>
          </cell>
          <cell r="G1372" t="str">
            <v>930</v>
          </cell>
          <cell r="I1372">
            <v>0</v>
          </cell>
        </row>
        <row r="1373">
          <cell r="A1373" t="str">
            <v>931CA</v>
          </cell>
          <cell r="B1373" t="str">
            <v>931</v>
          </cell>
          <cell r="D1373">
            <v>1017.0218729096989</v>
          </cell>
          <cell r="F1373" t="str">
            <v>931CA</v>
          </cell>
          <cell r="G1373" t="str">
            <v>931</v>
          </cell>
          <cell r="I1373">
            <v>1017.0218729096989</v>
          </cell>
        </row>
        <row r="1374">
          <cell r="A1374" t="str">
            <v>931ID</v>
          </cell>
          <cell r="B1374" t="str">
            <v>931</v>
          </cell>
          <cell r="D1374">
            <v>1191.7862207357857</v>
          </cell>
          <cell r="F1374" t="str">
            <v>931ID</v>
          </cell>
          <cell r="G1374" t="str">
            <v>931</v>
          </cell>
          <cell r="I1374">
            <v>1191.7862207357857</v>
          </cell>
        </row>
        <row r="1375">
          <cell r="A1375" t="str">
            <v>931OR</v>
          </cell>
          <cell r="B1375" t="str">
            <v>931</v>
          </cell>
          <cell r="D1375">
            <v>1234907.4400668896</v>
          </cell>
          <cell r="F1375" t="str">
            <v>931OR</v>
          </cell>
          <cell r="G1375" t="str">
            <v>931</v>
          </cell>
          <cell r="I1375">
            <v>1234907.4400668896</v>
          </cell>
        </row>
        <row r="1376">
          <cell r="A1376" t="str">
            <v>931SO</v>
          </cell>
          <cell r="B1376" t="str">
            <v>931</v>
          </cell>
          <cell r="D1376">
            <v>5980365.1130434778</v>
          </cell>
          <cell r="F1376" t="str">
            <v>931SO</v>
          </cell>
          <cell r="G1376" t="str">
            <v>931</v>
          </cell>
          <cell r="I1376">
            <v>5980365.1130434778</v>
          </cell>
        </row>
        <row r="1377">
          <cell r="A1377" t="str">
            <v>931UT</v>
          </cell>
          <cell r="B1377" t="str">
            <v>931</v>
          </cell>
          <cell r="D1377">
            <v>4262.3137123745819</v>
          </cell>
          <cell r="F1377" t="str">
            <v>931UT</v>
          </cell>
          <cell r="G1377" t="str">
            <v>931</v>
          </cell>
          <cell r="I1377">
            <v>4262.3137123745819</v>
          </cell>
        </row>
        <row r="1378">
          <cell r="A1378" t="str">
            <v>931WA</v>
          </cell>
          <cell r="B1378" t="str">
            <v>931</v>
          </cell>
          <cell r="D1378">
            <v>2722.5252173913041</v>
          </cell>
          <cell r="F1378" t="str">
            <v>931WA</v>
          </cell>
          <cell r="G1378" t="str">
            <v>931</v>
          </cell>
          <cell r="I1378">
            <v>2722.5252173913041</v>
          </cell>
        </row>
        <row r="1379">
          <cell r="A1379" t="str">
            <v>931WYP</v>
          </cell>
          <cell r="B1379" t="str">
            <v>931</v>
          </cell>
          <cell r="D1379">
            <v>33159.684214046822</v>
          </cell>
          <cell r="F1379" t="str">
            <v>931WYP</v>
          </cell>
          <cell r="G1379" t="str">
            <v>931</v>
          </cell>
          <cell r="I1379">
            <v>33159.684214046822</v>
          </cell>
        </row>
        <row r="1380">
          <cell r="A1380" t="str">
            <v>935CA</v>
          </cell>
          <cell r="B1380" t="str">
            <v>935</v>
          </cell>
          <cell r="D1380">
            <v>-674.83347348953782</v>
          </cell>
          <cell r="F1380" t="str">
            <v>935CA</v>
          </cell>
          <cell r="G1380" t="str">
            <v>935</v>
          </cell>
          <cell r="I1380">
            <v>-674.83347348953782</v>
          </cell>
        </row>
        <row r="1381">
          <cell r="A1381" t="str">
            <v>935CN</v>
          </cell>
          <cell r="B1381" t="str">
            <v>935</v>
          </cell>
          <cell r="D1381">
            <v>111392.95629957644</v>
          </cell>
          <cell r="F1381" t="str">
            <v>935CN</v>
          </cell>
          <cell r="G1381" t="str">
            <v>935</v>
          </cell>
          <cell r="I1381">
            <v>111392.95629957644</v>
          </cell>
        </row>
        <row r="1382">
          <cell r="A1382" t="str">
            <v>935ID</v>
          </cell>
          <cell r="B1382" t="str">
            <v>935</v>
          </cell>
          <cell r="D1382">
            <v>7746.3166480946138</v>
          </cell>
          <cell r="F1382" t="str">
            <v>935ID</v>
          </cell>
          <cell r="G1382" t="str">
            <v>935</v>
          </cell>
          <cell r="I1382">
            <v>7746.3166480946138</v>
          </cell>
        </row>
        <row r="1383">
          <cell r="A1383" t="str">
            <v>935OR</v>
          </cell>
          <cell r="B1383" t="str">
            <v>935</v>
          </cell>
          <cell r="D1383">
            <v>36318.071571568435</v>
          </cell>
          <cell r="F1383" t="str">
            <v>935OR</v>
          </cell>
          <cell r="G1383" t="str">
            <v>935</v>
          </cell>
          <cell r="I1383">
            <v>36318.071571568435</v>
          </cell>
        </row>
        <row r="1384">
          <cell r="A1384" t="str">
            <v>935SO</v>
          </cell>
          <cell r="B1384" t="str">
            <v>935</v>
          </cell>
          <cell r="D1384">
            <v>21811379.220247295</v>
          </cell>
          <cell r="F1384" t="str">
            <v>935SO</v>
          </cell>
          <cell r="G1384" t="str">
            <v>935</v>
          </cell>
          <cell r="I1384">
            <v>21811379.220247295</v>
          </cell>
        </row>
        <row r="1385">
          <cell r="A1385" t="str">
            <v>935UT</v>
          </cell>
          <cell r="B1385" t="str">
            <v>935</v>
          </cell>
          <cell r="D1385">
            <v>60327.914528301888</v>
          </cell>
          <cell r="F1385" t="str">
            <v>935UT</v>
          </cell>
          <cell r="G1385" t="str">
            <v>935</v>
          </cell>
          <cell r="I1385">
            <v>60327.914528301888</v>
          </cell>
        </row>
        <row r="1386">
          <cell r="A1386" t="str">
            <v>935WA</v>
          </cell>
          <cell r="B1386" t="str">
            <v>935</v>
          </cell>
          <cell r="D1386">
            <v>3390.0965966178323</v>
          </cell>
          <cell r="F1386" t="str">
            <v>935WA</v>
          </cell>
          <cell r="G1386" t="str">
            <v>935</v>
          </cell>
          <cell r="I1386">
            <v>3390.0965966178323</v>
          </cell>
        </row>
        <row r="1387">
          <cell r="A1387" t="str">
            <v>935WYP</v>
          </cell>
          <cell r="B1387" t="str">
            <v>935</v>
          </cell>
          <cell r="D1387">
            <v>27998.19997689642</v>
          </cell>
          <cell r="F1387" t="str">
            <v>935WYP</v>
          </cell>
          <cell r="G1387" t="str">
            <v>935</v>
          </cell>
          <cell r="I1387">
            <v>27998.19997689642</v>
          </cell>
        </row>
        <row r="1388">
          <cell r="A1388" t="str">
            <v>935WYU</v>
          </cell>
          <cell r="B1388" t="str">
            <v>935</v>
          </cell>
          <cell r="D1388">
            <v>6937.7501546620606</v>
          </cell>
          <cell r="F1388" t="str">
            <v>935WYU</v>
          </cell>
          <cell r="G1388" t="str">
            <v>935</v>
          </cell>
          <cell r="I1388">
            <v>6937.7501546620606</v>
          </cell>
        </row>
        <row r="1389">
          <cell r="A1389" t="str">
            <v xml:space="preserve"> </v>
          </cell>
          <cell r="B1389" t="str">
            <v xml:space="preserve"> </v>
          </cell>
          <cell r="D1389">
            <v>0</v>
          </cell>
          <cell r="F1389" t="str">
            <v xml:space="preserve"> </v>
          </cell>
          <cell r="G1389" t="str">
            <v xml:space="preserve"> </v>
          </cell>
          <cell r="I1389">
            <v>0</v>
          </cell>
        </row>
        <row r="1390">
          <cell r="A1390" t="str">
            <v xml:space="preserve"> </v>
          </cell>
          <cell r="B1390" t="str">
            <v xml:space="preserve"> </v>
          </cell>
          <cell r="D1390">
            <v>0</v>
          </cell>
          <cell r="F1390" t="str">
            <v xml:space="preserve"> </v>
          </cell>
          <cell r="G1390" t="str">
            <v xml:space="preserve"> </v>
          </cell>
          <cell r="I1390">
            <v>0</v>
          </cell>
        </row>
        <row r="1391">
          <cell r="A1391" t="str">
            <v xml:space="preserve"> </v>
          </cell>
          <cell r="B1391" t="str">
            <v xml:space="preserve"> </v>
          </cell>
          <cell r="D1391">
            <v>0</v>
          </cell>
          <cell r="F1391" t="str">
            <v xml:space="preserve"> </v>
          </cell>
          <cell r="G1391" t="str">
            <v xml:space="preserve"> </v>
          </cell>
          <cell r="I1391">
            <v>0</v>
          </cell>
        </row>
        <row r="1392">
          <cell r="B1392" t="str">
            <v xml:space="preserve"> </v>
          </cell>
          <cell r="D1392">
            <v>0</v>
          </cell>
          <cell r="F1392" t="str">
            <v xml:space="preserve"> </v>
          </cell>
          <cell r="G1392" t="str">
            <v xml:space="preserve"> </v>
          </cell>
          <cell r="I1392">
            <v>0</v>
          </cell>
        </row>
        <row r="1393">
          <cell r="D1393">
            <v>0</v>
          </cell>
          <cell r="G1393" t="str">
            <v xml:space="preserve"> </v>
          </cell>
          <cell r="I1393">
            <v>0</v>
          </cell>
        </row>
        <row r="1394">
          <cell r="D1394">
            <v>0</v>
          </cell>
          <cell r="I1394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PPL_901_Pg 1 (Func RR)"/>
      <sheetName val="PPL_901_ Pg 2 (Func RR)"/>
      <sheetName val="PPL_902 (Func Results)"/>
      <sheetName val="PPL_903 (Ancillary)"/>
      <sheetName val="PPL_904 (Marginal Costs)"/>
      <sheetName val="PPL_905_Pg1 (RR by Class)"/>
      <sheetName val="PPL_905_Pg2 (RR Earned)"/>
      <sheetName val="PPL_905_Pg3 (RR Target)"/>
      <sheetName val="PPL_905_Pg4 (FERC Trans)"/>
      <sheetName val="Dist Split"/>
      <sheetName val="Results - Not Exhibit"/>
      <sheetName val="&lt;&lt;&lt; Exhibits File"/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Avoided Costs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Circuit Model &gt;&gt;&gt;"/>
      <sheetName val="Circuit Model Intro"/>
      <sheetName val="PC 4"/>
      <sheetName val="PC 5"/>
      <sheetName val="PC 6"/>
      <sheetName val="PC 7"/>
      <sheetName val="PC 8"/>
      <sheetName val="PC 9"/>
      <sheetName val="PC 10"/>
      <sheetName val="PC 11"/>
      <sheetName val="PC 12"/>
      <sheetName val="PC 13"/>
      <sheetName val="PC 14"/>
      <sheetName val="&lt;&lt;&lt; Circuit Model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Escalation Factors"/>
      <sheetName val="Index"/>
      <sheetName val="SumTable"/>
      <sheetName val="Dialog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7">
          <cell r="C37">
            <v>681451.07185323874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C10" t="str">
            <v>Oregon</v>
          </cell>
        </row>
        <row r="11">
          <cell r="C11" t="str">
            <v>December 2011</v>
          </cell>
        </row>
        <row r="18">
          <cell r="C18">
            <v>2009</v>
          </cell>
          <cell r="D18">
            <v>2011</v>
          </cell>
        </row>
        <row r="19">
          <cell r="C19">
            <v>2009</v>
          </cell>
          <cell r="D19">
            <v>2011</v>
          </cell>
        </row>
        <row r="20">
          <cell r="C20">
            <v>2009</v>
          </cell>
          <cell r="D20">
            <v>2011</v>
          </cell>
        </row>
        <row r="21">
          <cell r="C21">
            <v>2009</v>
          </cell>
          <cell r="D21">
            <v>2011</v>
          </cell>
        </row>
        <row r="22">
          <cell r="C22">
            <v>2010</v>
          </cell>
          <cell r="D22">
            <v>2011</v>
          </cell>
        </row>
        <row r="23">
          <cell r="C23">
            <v>2009</v>
          </cell>
          <cell r="D23">
            <v>2011</v>
          </cell>
        </row>
        <row r="24">
          <cell r="C24">
            <v>2009</v>
          </cell>
          <cell r="D24">
            <v>2011</v>
          </cell>
        </row>
      </sheetData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A3" t="str">
            <v>PacifiCorp</v>
          </cell>
        </row>
        <row r="4">
          <cell r="A4" t="str">
            <v>Marginal Generation Costs</v>
          </cell>
        </row>
        <row r="5">
          <cell r="A5" t="str">
            <v>Filed</v>
          </cell>
        </row>
        <row r="6">
          <cell r="B6" t="str">
            <v xml:space="preserve">                  12 Months Ended December</v>
          </cell>
          <cell r="E6" t="str">
            <v>12 Months Ended December</v>
          </cell>
        </row>
        <row r="7"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E9" t="str">
            <v>Costs</v>
          </cell>
          <cell r="F9" t="str">
            <v>Fixed Cost</v>
          </cell>
        </row>
        <row r="10"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4">
          <cell r="A14">
            <v>2011</v>
          </cell>
          <cell r="B14">
            <v>79.2</v>
          </cell>
          <cell r="C14">
            <v>124.47</v>
          </cell>
          <cell r="D14">
            <v>6.74</v>
          </cell>
          <cell r="E14">
            <v>79.2</v>
          </cell>
          <cell r="F14">
            <v>124.47</v>
          </cell>
          <cell r="G14">
            <v>6.74</v>
          </cell>
        </row>
        <row r="15">
          <cell r="A15">
            <v>2012</v>
          </cell>
          <cell r="B15">
            <v>80.62</v>
          </cell>
          <cell r="C15">
            <v>126.71</v>
          </cell>
          <cell r="D15">
            <v>7.08</v>
          </cell>
          <cell r="E15">
            <v>80.62</v>
          </cell>
          <cell r="F15">
            <v>126.71</v>
          </cell>
          <cell r="G15">
            <v>7.08</v>
          </cell>
        </row>
        <row r="16">
          <cell r="A16">
            <v>2013</v>
          </cell>
          <cell r="B16">
            <v>82.17</v>
          </cell>
          <cell r="C16">
            <v>129.13</v>
          </cell>
          <cell r="D16">
            <v>7.23</v>
          </cell>
          <cell r="E16">
            <v>82.17</v>
          </cell>
          <cell r="F16">
            <v>129.13</v>
          </cell>
          <cell r="G16">
            <v>7.23</v>
          </cell>
        </row>
        <row r="17">
          <cell r="A17">
            <v>2014</v>
          </cell>
          <cell r="B17">
            <v>83.73</v>
          </cell>
          <cell r="C17">
            <v>131.59</v>
          </cell>
          <cell r="D17">
            <v>7.38</v>
          </cell>
          <cell r="E17">
            <v>83.73</v>
          </cell>
          <cell r="F17">
            <v>131.59</v>
          </cell>
          <cell r="G17">
            <v>7.38</v>
          </cell>
        </row>
        <row r="18">
          <cell r="A18">
            <v>2015</v>
          </cell>
          <cell r="B18">
            <v>85.32</v>
          </cell>
          <cell r="C18">
            <v>134.09</v>
          </cell>
          <cell r="D18">
            <v>7.38</v>
          </cell>
          <cell r="E18">
            <v>85.32</v>
          </cell>
          <cell r="F18">
            <v>134.09</v>
          </cell>
          <cell r="G18">
            <v>7.38</v>
          </cell>
        </row>
        <row r="19">
          <cell r="A19">
            <v>2016</v>
          </cell>
          <cell r="B19">
            <v>86.95</v>
          </cell>
          <cell r="C19">
            <v>136.65</v>
          </cell>
          <cell r="D19">
            <v>7.14</v>
          </cell>
          <cell r="E19">
            <v>86.95</v>
          </cell>
          <cell r="F19">
            <v>136.65</v>
          </cell>
          <cell r="G19">
            <v>7.14</v>
          </cell>
        </row>
        <row r="20">
          <cell r="A20">
            <v>2017</v>
          </cell>
          <cell r="B20">
            <v>88.61</v>
          </cell>
          <cell r="C20">
            <v>139.26</v>
          </cell>
          <cell r="D20">
            <v>7.07</v>
          </cell>
          <cell r="E20">
            <v>88.61</v>
          </cell>
          <cell r="F20">
            <v>139.26</v>
          </cell>
          <cell r="G20">
            <v>7.07</v>
          </cell>
        </row>
        <row r="21">
          <cell r="A21">
            <v>2018</v>
          </cell>
          <cell r="B21">
            <v>90.3</v>
          </cell>
          <cell r="C21">
            <v>141.91</v>
          </cell>
          <cell r="D21">
            <v>7.15</v>
          </cell>
          <cell r="E21">
            <v>90.3</v>
          </cell>
          <cell r="F21">
            <v>141.91</v>
          </cell>
          <cell r="G21">
            <v>7.15</v>
          </cell>
        </row>
        <row r="22">
          <cell r="A22">
            <v>2019</v>
          </cell>
          <cell r="B22">
            <v>92.03</v>
          </cell>
          <cell r="C22">
            <v>144.63</v>
          </cell>
          <cell r="D22">
            <v>7.5</v>
          </cell>
          <cell r="E22">
            <v>92.03</v>
          </cell>
          <cell r="F22">
            <v>144.63</v>
          </cell>
          <cell r="G22">
            <v>7.5</v>
          </cell>
        </row>
        <row r="23">
          <cell r="A23">
            <v>2020</v>
          </cell>
          <cell r="B23">
            <v>93.79</v>
          </cell>
          <cell r="C23">
            <v>147.38999999999999</v>
          </cell>
          <cell r="D23">
            <v>7.93</v>
          </cell>
          <cell r="E23">
            <v>93.79</v>
          </cell>
          <cell r="F23">
            <v>147.38999999999999</v>
          </cell>
          <cell r="G23">
            <v>7.93</v>
          </cell>
        </row>
        <row r="24">
          <cell r="A24">
            <v>2021</v>
          </cell>
          <cell r="B24">
            <v>95.57</v>
          </cell>
          <cell r="C24">
            <v>150.21</v>
          </cell>
          <cell r="D24">
            <v>8.44</v>
          </cell>
          <cell r="E24">
            <v>95.57</v>
          </cell>
          <cell r="F24">
            <v>150.21</v>
          </cell>
          <cell r="G24">
            <v>8.44</v>
          </cell>
        </row>
        <row r="25">
          <cell r="A25">
            <v>2022</v>
          </cell>
          <cell r="B25">
            <v>97.4</v>
          </cell>
          <cell r="C25">
            <v>153.07</v>
          </cell>
          <cell r="D25">
            <v>8.42</v>
          </cell>
          <cell r="E25">
            <v>97.4</v>
          </cell>
          <cell r="F25">
            <v>153.07</v>
          </cell>
          <cell r="G25">
            <v>8.42</v>
          </cell>
        </row>
        <row r="26">
          <cell r="A26">
            <v>2023</v>
          </cell>
          <cell r="B26">
            <v>99.26</v>
          </cell>
          <cell r="C26">
            <v>155.99</v>
          </cell>
          <cell r="D26">
            <v>8.5</v>
          </cell>
          <cell r="E26">
            <v>99.26</v>
          </cell>
          <cell r="F26">
            <v>155.99</v>
          </cell>
          <cell r="G26">
            <v>8.5</v>
          </cell>
        </row>
        <row r="27">
          <cell r="A27">
            <v>2024</v>
          </cell>
          <cell r="B27">
            <v>101.16</v>
          </cell>
          <cell r="C27">
            <v>158.97</v>
          </cell>
          <cell r="D27">
            <v>7.3</v>
          </cell>
          <cell r="E27">
            <v>101.16</v>
          </cell>
          <cell r="F27">
            <v>158.97</v>
          </cell>
          <cell r="G27">
            <v>7.3</v>
          </cell>
        </row>
        <row r="28">
          <cell r="A28">
            <v>2025</v>
          </cell>
          <cell r="B28">
            <v>103.08</v>
          </cell>
          <cell r="C28">
            <v>162.01</v>
          </cell>
          <cell r="D28">
            <v>7.66</v>
          </cell>
          <cell r="E28">
            <v>103.08</v>
          </cell>
          <cell r="F28">
            <v>162.01</v>
          </cell>
          <cell r="G28">
            <v>7.66</v>
          </cell>
        </row>
        <row r="29">
          <cell r="A29">
            <v>2026</v>
          </cell>
          <cell r="B29">
            <v>105.05</v>
          </cell>
          <cell r="C29">
            <v>165.1</v>
          </cell>
          <cell r="D29">
            <v>8.2200000000000006</v>
          </cell>
          <cell r="E29">
            <v>105.05</v>
          </cell>
          <cell r="F29">
            <v>165.1</v>
          </cell>
          <cell r="G29">
            <v>8.2200000000000006</v>
          </cell>
        </row>
        <row r="30">
          <cell r="A30">
            <v>2027</v>
          </cell>
          <cell r="B30">
            <v>107.06</v>
          </cell>
          <cell r="C30">
            <v>168.25</v>
          </cell>
          <cell r="D30">
            <v>8.33</v>
          </cell>
          <cell r="E30">
            <v>107.06</v>
          </cell>
          <cell r="F30">
            <v>168.25</v>
          </cell>
          <cell r="G30">
            <v>8.33</v>
          </cell>
        </row>
        <row r="31">
          <cell r="A31">
            <v>2028</v>
          </cell>
          <cell r="B31">
            <v>109.1</v>
          </cell>
          <cell r="C31">
            <v>171.46</v>
          </cell>
          <cell r="D31">
            <v>8.7200000000000006</v>
          </cell>
          <cell r="E31">
            <v>109.1</v>
          </cell>
          <cell r="F31">
            <v>171.46</v>
          </cell>
          <cell r="G31">
            <v>8.7200000000000006</v>
          </cell>
        </row>
        <row r="32">
          <cell r="A32">
            <v>2029</v>
          </cell>
          <cell r="B32">
            <v>111.18</v>
          </cell>
          <cell r="C32">
            <v>174.74</v>
          </cell>
          <cell r="D32">
            <v>9.02</v>
          </cell>
          <cell r="E32">
            <v>111.18</v>
          </cell>
          <cell r="F32">
            <v>174.74</v>
          </cell>
          <cell r="G32">
            <v>9.02</v>
          </cell>
        </row>
        <row r="33">
          <cell r="A33">
            <v>2030</v>
          </cell>
          <cell r="B33">
            <v>113.31</v>
          </cell>
          <cell r="C33">
            <v>178.07</v>
          </cell>
          <cell r="D33">
            <v>9.52</v>
          </cell>
          <cell r="E33">
            <v>113.31</v>
          </cell>
          <cell r="F33">
            <v>178.07</v>
          </cell>
          <cell r="G33">
            <v>9.52</v>
          </cell>
        </row>
        <row r="35">
          <cell r="A35" t="str">
            <v>CCCT Capacity Factor</v>
          </cell>
          <cell r="B35">
            <v>0.51500000000000001</v>
          </cell>
        </row>
        <row r="36">
          <cell r="A36" t="str">
            <v>CCCT Heat Rate (Btu/kWh)</v>
          </cell>
          <cell r="B36">
            <v>7150</v>
          </cell>
        </row>
        <row r="38">
          <cell r="A38" t="str">
            <v xml:space="preserve">Source:  </v>
          </cell>
          <cell r="E38" t="str">
            <v>(Fiscal Year):</v>
          </cell>
        </row>
      </sheetData>
      <sheetData sheetId="35" refreshError="1"/>
      <sheetData sheetId="36" refreshError="1"/>
      <sheetData sheetId="37" refreshError="1"/>
      <sheetData sheetId="38">
        <row r="23">
          <cell r="E23">
            <v>0.79351793004909776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4">
          <cell r="B14" t="str">
            <v>3 Phase - 447 AAC &amp; 4\0 AAC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46">
          <cell r="G46">
            <v>0.1081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>
        <row r="32">
          <cell r="G32">
            <v>137.13321646485971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Actuals (2)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</sheetData>
      <sheetData sheetId="20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/>
      <sheetData sheetId="2"/>
      <sheetData sheetId="3">
        <row r="16">
          <cell r="D16">
            <v>6203851850.0023994</v>
          </cell>
        </row>
        <row r="17">
          <cell r="D17">
            <v>740635.7218712765</v>
          </cell>
        </row>
        <row r="34">
          <cell r="D34">
            <v>196402325.77387851</v>
          </cell>
        </row>
        <row r="40">
          <cell r="D40">
            <v>194776033.19604701</v>
          </cell>
        </row>
        <row r="52">
          <cell r="D52">
            <v>77607188.133016065</v>
          </cell>
        </row>
        <row r="58">
          <cell r="D58">
            <v>19617187.094139572</v>
          </cell>
        </row>
        <row r="70">
          <cell r="D70">
            <v>35862037.59638235</v>
          </cell>
        </row>
        <row r="76">
          <cell r="D76">
            <v>86583266.553436473</v>
          </cell>
        </row>
        <row r="82">
          <cell r="D82">
            <v>35361660.537028693</v>
          </cell>
        </row>
        <row r="88">
          <cell r="D88">
            <v>7957725.1913740663</v>
          </cell>
        </row>
        <row r="94">
          <cell r="D94">
            <v>23022745.07998177</v>
          </cell>
        </row>
        <row r="100">
          <cell r="D100">
            <v>30883608.816801958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6">
          <cell r="C6" t="str">
            <v>12 Months Ended Jun 2012</v>
          </cell>
        </row>
        <row r="10">
          <cell r="D10">
            <v>0.5</v>
          </cell>
        </row>
        <row r="11">
          <cell r="W11">
            <v>3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Mo Wgt Fac</v>
          </cell>
        </row>
      </sheetData>
      <sheetData sheetId="18" refreshError="1">
        <row r="4">
          <cell r="I4">
            <v>0.74155389074644962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64">
          <cell r="H264">
            <v>10911620.343994766</v>
          </cell>
        </row>
        <row r="273">
          <cell r="H273">
            <v>0</v>
          </cell>
          <cell r="AB273">
            <v>0</v>
          </cell>
        </row>
        <row r="274">
          <cell r="AB274">
            <v>0</v>
          </cell>
        </row>
        <row r="280">
          <cell r="AB280">
            <v>0</v>
          </cell>
        </row>
        <row r="283">
          <cell r="AB283">
            <v>0</v>
          </cell>
        </row>
        <row r="284">
          <cell r="AB284">
            <v>0</v>
          </cell>
        </row>
        <row r="289">
          <cell r="AB289">
            <v>0</v>
          </cell>
        </row>
        <row r="290">
          <cell r="AB290">
            <v>241043.67823844633</v>
          </cell>
        </row>
        <row r="291">
          <cell r="H291">
            <v>3577623.4299999997</v>
          </cell>
          <cell r="AB291">
            <v>114961.64623925314</v>
          </cell>
        </row>
        <row r="297">
          <cell r="H297">
            <v>2935273.83</v>
          </cell>
          <cell r="AB297">
            <v>0</v>
          </cell>
        </row>
        <row r="298">
          <cell r="AB298">
            <v>0</v>
          </cell>
        </row>
        <row r="299">
          <cell r="AB299">
            <v>0</v>
          </cell>
        </row>
        <row r="302">
          <cell r="H302">
            <v>3890290.93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9">
          <cell r="AB309">
            <v>0</v>
          </cell>
        </row>
        <row r="312">
          <cell r="H312">
            <v>3182622.92</v>
          </cell>
          <cell r="AB312">
            <v>116597.57917836553</v>
          </cell>
        </row>
        <row r="313">
          <cell r="AB313">
            <v>0</v>
          </cell>
        </row>
        <row r="314">
          <cell r="AB314">
            <v>14809.566820082549</v>
          </cell>
        </row>
        <row r="315">
          <cell r="AB315">
            <v>131407.14599844808</v>
          </cell>
        </row>
        <row r="318">
          <cell r="H318">
            <v>-60653.539999999106</v>
          </cell>
          <cell r="AB318">
            <v>0</v>
          </cell>
        </row>
        <row r="319">
          <cell r="AB319">
            <v>0</v>
          </cell>
        </row>
        <row r="320">
          <cell r="AB320">
            <v>0</v>
          </cell>
        </row>
        <row r="323">
          <cell r="AB323">
            <v>0</v>
          </cell>
        </row>
        <row r="355">
          <cell r="AB355">
            <v>0</v>
          </cell>
        </row>
        <row r="360">
          <cell r="AB360">
            <v>0</v>
          </cell>
        </row>
        <row r="364">
          <cell r="AB364">
            <v>0</v>
          </cell>
        </row>
        <row r="367">
          <cell r="AB367">
            <v>0</v>
          </cell>
        </row>
        <row r="371">
          <cell r="AB371">
            <v>0</v>
          </cell>
        </row>
        <row r="380">
          <cell r="AB380">
            <v>-43135.714868065479</v>
          </cell>
        </row>
        <row r="387">
          <cell r="AB387">
            <v>0</v>
          </cell>
        </row>
        <row r="390">
          <cell r="AB390">
            <v>0</v>
          </cell>
        </row>
        <row r="391">
          <cell r="AB391">
            <v>0</v>
          </cell>
        </row>
        <row r="392">
          <cell r="AB392">
            <v>0</v>
          </cell>
        </row>
        <row r="405">
          <cell r="AB405">
            <v>0</v>
          </cell>
        </row>
        <row r="406">
          <cell r="AB406">
            <v>0</v>
          </cell>
        </row>
        <row r="409">
          <cell r="AB409">
            <v>0</v>
          </cell>
        </row>
        <row r="410">
          <cell r="AB410">
            <v>0</v>
          </cell>
        </row>
        <row r="411">
          <cell r="AB411">
            <v>0</v>
          </cell>
        </row>
        <row r="412">
          <cell r="AB412">
            <v>0</v>
          </cell>
        </row>
        <row r="413">
          <cell r="AB413">
            <v>0</v>
          </cell>
        </row>
        <row r="414">
          <cell r="AB414">
            <v>0</v>
          </cell>
        </row>
        <row r="417">
          <cell r="AB417">
            <v>0</v>
          </cell>
        </row>
        <row r="418">
          <cell r="AB418">
            <v>0</v>
          </cell>
        </row>
        <row r="419">
          <cell r="AB419">
            <v>0</v>
          </cell>
        </row>
        <row r="422">
          <cell r="AB422">
            <v>0</v>
          </cell>
        </row>
        <row r="423">
          <cell r="AB423">
            <v>0</v>
          </cell>
        </row>
        <row r="424">
          <cell r="AB424">
            <v>0</v>
          </cell>
        </row>
        <row r="427">
          <cell r="AB427">
            <v>0</v>
          </cell>
        </row>
        <row r="428">
          <cell r="AB428">
            <v>0</v>
          </cell>
        </row>
        <row r="429">
          <cell r="AB429">
            <v>0</v>
          </cell>
        </row>
        <row r="432">
          <cell r="AB432">
            <v>0</v>
          </cell>
        </row>
        <row r="433">
          <cell r="AB433">
            <v>0</v>
          </cell>
        </row>
        <row r="434">
          <cell r="AB434">
            <v>0</v>
          </cell>
        </row>
        <row r="435">
          <cell r="AB435">
            <v>0</v>
          </cell>
        </row>
        <row r="443">
          <cell r="AB443">
            <v>0</v>
          </cell>
        </row>
        <row r="444">
          <cell r="AB444">
            <v>0</v>
          </cell>
        </row>
        <row r="448">
          <cell r="AB448">
            <v>0</v>
          </cell>
        </row>
        <row r="449">
          <cell r="AB449">
            <v>0</v>
          </cell>
        </row>
        <row r="453">
          <cell r="AB453">
            <v>0</v>
          </cell>
        </row>
        <row r="454">
          <cell r="AB454">
            <v>0</v>
          </cell>
        </row>
        <row r="458">
          <cell r="AB458">
            <v>0</v>
          </cell>
        </row>
        <row r="459">
          <cell r="AB459">
            <v>0</v>
          </cell>
        </row>
        <row r="463">
          <cell r="AB463">
            <v>0</v>
          </cell>
        </row>
        <row r="464">
          <cell r="AB464">
            <v>0</v>
          </cell>
        </row>
        <row r="468">
          <cell r="AB468">
            <v>0</v>
          </cell>
        </row>
        <row r="469">
          <cell r="AB469">
            <v>0</v>
          </cell>
        </row>
        <row r="478">
          <cell r="AB478">
            <v>0</v>
          </cell>
        </row>
        <row r="482">
          <cell r="AB482">
            <v>0</v>
          </cell>
        </row>
        <row r="487">
          <cell r="AB487">
            <v>0</v>
          </cell>
        </row>
        <row r="491">
          <cell r="AB491">
            <v>0</v>
          </cell>
        </row>
        <row r="495">
          <cell r="AB495">
            <v>0</v>
          </cell>
        </row>
        <row r="499">
          <cell r="AB499">
            <v>0</v>
          </cell>
        </row>
        <row r="503">
          <cell r="AB503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43">
          <cell r="AB543">
            <v>0</v>
          </cell>
        </row>
        <row r="547">
          <cell r="AB547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7">
          <cell r="AB567">
            <v>0</v>
          </cell>
        </row>
        <row r="571">
          <cell r="AB571">
            <v>0</v>
          </cell>
        </row>
        <row r="584">
          <cell r="AB584">
            <v>0</v>
          </cell>
        </row>
        <row r="587">
          <cell r="AB587">
            <v>0</v>
          </cell>
        </row>
        <row r="588">
          <cell r="AB588">
            <v>0</v>
          </cell>
        </row>
        <row r="593">
          <cell r="AB593">
            <v>0</v>
          </cell>
        </row>
        <row r="594">
          <cell r="AB594">
            <v>0</v>
          </cell>
        </row>
        <row r="599">
          <cell r="AB599">
            <v>0</v>
          </cell>
        </row>
        <row r="609">
          <cell r="AB609">
            <v>0</v>
          </cell>
        </row>
        <row r="610">
          <cell r="AB610">
            <v>0</v>
          </cell>
        </row>
        <row r="614">
          <cell r="AB614">
            <v>0</v>
          </cell>
        </row>
        <row r="619">
          <cell r="AB619">
            <v>0</v>
          </cell>
        </row>
        <row r="624">
          <cell r="AB624">
            <v>0</v>
          </cell>
        </row>
        <row r="625">
          <cell r="AB625">
            <v>0</v>
          </cell>
        </row>
        <row r="629">
          <cell r="AB629">
            <v>0</v>
          </cell>
        </row>
        <row r="630">
          <cell r="AB630">
            <v>0</v>
          </cell>
        </row>
        <row r="641">
          <cell r="AB641">
            <v>0</v>
          </cell>
        </row>
        <row r="642">
          <cell r="AB642">
            <v>0</v>
          </cell>
        </row>
        <row r="643">
          <cell r="AB643">
            <v>0</v>
          </cell>
        </row>
        <row r="644">
          <cell r="AB644">
            <v>0</v>
          </cell>
        </row>
        <row r="645">
          <cell r="AB645">
            <v>0</v>
          </cell>
        </row>
        <row r="650">
          <cell r="AB650">
            <v>0</v>
          </cell>
        </row>
        <row r="657">
          <cell r="AB657">
            <v>0</v>
          </cell>
        </row>
        <row r="659">
          <cell r="AB659">
            <v>0</v>
          </cell>
        </row>
        <row r="662">
          <cell r="AB662">
            <v>0</v>
          </cell>
        </row>
        <row r="663">
          <cell r="AB663">
            <v>0</v>
          </cell>
        </row>
        <row r="664">
          <cell r="AB664">
            <v>0</v>
          </cell>
        </row>
        <row r="665">
          <cell r="AB665">
            <v>0</v>
          </cell>
        </row>
        <row r="666">
          <cell r="AB666">
            <v>0</v>
          </cell>
        </row>
        <row r="667">
          <cell r="AB667">
            <v>0</v>
          </cell>
        </row>
        <row r="682">
          <cell r="AB682">
            <v>0</v>
          </cell>
        </row>
        <row r="686">
          <cell r="AB686">
            <v>0</v>
          </cell>
        </row>
        <row r="690">
          <cell r="AB690">
            <v>0</v>
          </cell>
        </row>
        <row r="694">
          <cell r="AB694">
            <v>0</v>
          </cell>
        </row>
        <row r="698">
          <cell r="AB698">
            <v>0</v>
          </cell>
        </row>
        <row r="702">
          <cell r="AB702">
            <v>0</v>
          </cell>
        </row>
        <row r="703">
          <cell r="AB703">
            <v>0</v>
          </cell>
        </row>
        <row r="707">
          <cell r="AB707">
            <v>0</v>
          </cell>
        </row>
        <row r="711">
          <cell r="AB711">
            <v>0</v>
          </cell>
        </row>
        <row r="715">
          <cell r="AB715">
            <v>0</v>
          </cell>
        </row>
        <row r="719">
          <cell r="AB719">
            <v>0</v>
          </cell>
        </row>
        <row r="723">
          <cell r="AB723">
            <v>0</v>
          </cell>
        </row>
        <row r="727">
          <cell r="AB727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8">
          <cell r="H748">
            <v>9034335.1104840785</v>
          </cell>
          <cell r="AB748">
            <v>330979.07915794029</v>
          </cell>
        </row>
        <row r="753">
          <cell r="H753">
            <v>6827623.173287319</v>
          </cell>
          <cell r="AB753">
            <v>0</v>
          </cell>
        </row>
        <row r="758">
          <cell r="H758">
            <v>1911902.8294529617</v>
          </cell>
          <cell r="AB758">
            <v>0</v>
          </cell>
        </row>
        <row r="763">
          <cell r="H763">
            <v>1616348.0755915414</v>
          </cell>
          <cell r="AB763">
            <v>0</v>
          </cell>
        </row>
        <row r="768">
          <cell r="H768">
            <v>49.504394141145141</v>
          </cell>
          <cell r="AB768">
            <v>0</v>
          </cell>
        </row>
        <row r="773">
          <cell r="H773">
            <v>104250.16590039269</v>
          </cell>
          <cell r="AB773">
            <v>104250.16590039269</v>
          </cell>
        </row>
        <row r="778">
          <cell r="H778">
            <v>1968077.1591296275</v>
          </cell>
          <cell r="AB778">
            <v>1968077.1591296275</v>
          </cell>
        </row>
        <row r="783">
          <cell r="H783">
            <v>5506349.2060341947</v>
          </cell>
          <cell r="AB783">
            <v>0</v>
          </cell>
        </row>
        <row r="788">
          <cell r="H788">
            <v>3597851.0312700737</v>
          </cell>
          <cell r="AB788">
            <v>0</v>
          </cell>
        </row>
        <row r="793">
          <cell r="H793">
            <v>559226.23933255568</v>
          </cell>
          <cell r="AB793">
            <v>0</v>
          </cell>
        </row>
        <row r="798">
          <cell r="H798">
            <v>3241717.7722080662</v>
          </cell>
          <cell r="AB798">
            <v>118762.55972509139</v>
          </cell>
        </row>
        <row r="803">
          <cell r="H803">
            <v>760677.68611824024</v>
          </cell>
          <cell r="AB803">
            <v>0</v>
          </cell>
        </row>
        <row r="808">
          <cell r="H808">
            <v>4778049.5305086197</v>
          </cell>
          <cell r="AB808">
            <v>0</v>
          </cell>
        </row>
        <row r="813">
          <cell r="H813">
            <v>38917701.291922048</v>
          </cell>
          <cell r="AB813">
            <v>0</v>
          </cell>
        </row>
        <row r="818">
          <cell r="H818">
            <v>12708363.178767273</v>
          </cell>
          <cell r="AB818">
            <v>0</v>
          </cell>
        </row>
        <row r="823">
          <cell r="H823">
            <v>494541.03724424943</v>
          </cell>
          <cell r="AB823">
            <v>0</v>
          </cell>
        </row>
        <row r="833">
          <cell r="H833">
            <v>2281006.8170035193</v>
          </cell>
          <cell r="AB833">
            <v>0</v>
          </cell>
        </row>
        <row r="838">
          <cell r="H838">
            <v>2760377.9114741907</v>
          </cell>
          <cell r="AB838">
            <v>2760377.9114741907</v>
          </cell>
        </row>
        <row r="843">
          <cell r="H843">
            <v>1486844.1560219452</v>
          </cell>
          <cell r="AB843">
            <v>0</v>
          </cell>
        </row>
        <row r="855">
          <cell r="AB855">
            <v>0</v>
          </cell>
        </row>
        <row r="860">
          <cell r="AB860">
            <v>0</v>
          </cell>
        </row>
        <row r="865">
          <cell r="AB865">
            <v>0</v>
          </cell>
        </row>
        <row r="871">
          <cell r="AB871">
            <v>0</v>
          </cell>
        </row>
        <row r="876">
          <cell r="AB876">
            <v>0</v>
          </cell>
        </row>
        <row r="890">
          <cell r="AB890">
            <v>0</v>
          </cell>
        </row>
        <row r="895">
          <cell r="AB895">
            <v>0</v>
          </cell>
        </row>
        <row r="900">
          <cell r="AB900">
            <v>0</v>
          </cell>
        </row>
        <row r="905">
          <cell r="AB905">
            <v>0</v>
          </cell>
        </row>
        <row r="916">
          <cell r="AB916">
            <v>0</v>
          </cell>
        </row>
        <row r="921">
          <cell r="AB921">
            <v>0</v>
          </cell>
        </row>
        <row r="926">
          <cell r="AB926">
            <v>0</v>
          </cell>
        </row>
        <row r="931">
          <cell r="AB931">
            <v>0</v>
          </cell>
        </row>
        <row r="940">
          <cell r="AB940">
            <v>0</v>
          </cell>
        </row>
        <row r="942">
          <cell r="AB942">
            <v>320126.54926868004</v>
          </cell>
        </row>
        <row r="946">
          <cell r="AB946">
            <v>0</v>
          </cell>
        </row>
        <row r="948">
          <cell r="AB948">
            <v>-84964.595736086674</v>
          </cell>
        </row>
        <row r="952">
          <cell r="AB952">
            <v>0</v>
          </cell>
        </row>
        <row r="954">
          <cell r="AB954">
            <v>51119.30630128437</v>
          </cell>
        </row>
        <row r="958">
          <cell r="AB958">
            <v>0</v>
          </cell>
        </row>
        <row r="959">
          <cell r="AB959">
            <v>57336.339925998895</v>
          </cell>
        </row>
        <row r="963">
          <cell r="AB963">
            <v>40583.821637839552</v>
          </cell>
        </row>
        <row r="969">
          <cell r="AB969">
            <v>0</v>
          </cell>
        </row>
        <row r="974">
          <cell r="AB974">
            <v>0</v>
          </cell>
        </row>
        <row r="981">
          <cell r="AB981">
            <v>0</v>
          </cell>
        </row>
        <row r="983">
          <cell r="H983">
            <v>0</v>
          </cell>
          <cell r="AB983">
            <v>0</v>
          </cell>
        </row>
        <row r="988">
          <cell r="AB988">
            <v>-46760.715808708104</v>
          </cell>
        </row>
        <row r="991">
          <cell r="AB991">
            <v>15642.613310406578</v>
          </cell>
        </row>
        <row r="992">
          <cell r="AB992">
            <v>0</v>
          </cell>
        </row>
        <row r="993">
          <cell r="AB993">
            <v>149468.26384999367</v>
          </cell>
        </row>
        <row r="999">
          <cell r="AB999">
            <v>23753.677211923161</v>
          </cell>
        </row>
        <row r="1005">
          <cell r="AB1005">
            <v>157378.40036011403</v>
          </cell>
        </row>
        <row r="1016">
          <cell r="AB1016">
            <v>0</v>
          </cell>
        </row>
        <row r="1017">
          <cell r="AB1017">
            <v>0</v>
          </cell>
        </row>
        <row r="1018">
          <cell r="AB1018">
            <v>0</v>
          </cell>
        </row>
        <row r="1019">
          <cell r="AB1019">
            <v>0</v>
          </cell>
        </row>
        <row r="1024">
          <cell r="AB1024">
            <v>0</v>
          </cell>
        </row>
        <row r="1029">
          <cell r="AB1029">
            <v>0</v>
          </cell>
        </row>
        <row r="1034">
          <cell r="AB1034">
            <v>0</v>
          </cell>
        </row>
        <row r="1035">
          <cell r="AB1035">
            <v>0</v>
          </cell>
        </row>
        <row r="1036">
          <cell r="AB1036">
            <v>0</v>
          </cell>
        </row>
        <row r="1042">
          <cell r="AB1042">
            <v>0</v>
          </cell>
        </row>
        <row r="1045">
          <cell r="AB1045">
            <v>0</v>
          </cell>
        </row>
        <row r="1046">
          <cell r="AB1046">
            <v>0</v>
          </cell>
        </row>
        <row r="1047">
          <cell r="AB1047">
            <v>0</v>
          </cell>
        </row>
        <row r="1048">
          <cell r="AB1048">
            <v>0</v>
          </cell>
        </row>
        <row r="1049">
          <cell r="AB1049">
            <v>0</v>
          </cell>
        </row>
        <row r="1050">
          <cell r="AB1050">
            <v>0</v>
          </cell>
        </row>
        <row r="1051">
          <cell r="AB1051">
            <v>0</v>
          </cell>
        </row>
        <row r="1052">
          <cell r="AB1052">
            <v>0</v>
          </cell>
        </row>
        <row r="1053">
          <cell r="AB1053">
            <v>0</v>
          </cell>
        </row>
        <row r="1054">
          <cell r="AB1054">
            <v>2736928.3052617074</v>
          </cell>
        </row>
        <row r="1055">
          <cell r="AB1055">
            <v>0</v>
          </cell>
        </row>
        <row r="1056">
          <cell r="AB1056">
            <v>0</v>
          </cell>
        </row>
        <row r="1057">
          <cell r="AB1057">
            <v>0</v>
          </cell>
        </row>
        <row r="1061">
          <cell r="AB1061">
            <v>101840.53099260862</v>
          </cell>
        </row>
        <row r="1062">
          <cell r="AB1062">
            <v>0</v>
          </cell>
        </row>
        <row r="1063">
          <cell r="AB1063">
            <v>0</v>
          </cell>
        </row>
        <row r="1064">
          <cell r="AB1064">
            <v>0</v>
          </cell>
        </row>
        <row r="1065">
          <cell r="AB1065">
            <v>0</v>
          </cell>
        </row>
        <row r="1066">
          <cell r="AB1066">
            <v>0</v>
          </cell>
        </row>
        <row r="1067">
          <cell r="AB1067">
            <v>57914.307696588898</v>
          </cell>
        </row>
        <row r="1068">
          <cell r="AB1068">
            <v>0</v>
          </cell>
        </row>
        <row r="1069">
          <cell r="AB1069">
            <v>0</v>
          </cell>
        </row>
        <row r="1070">
          <cell r="AB1070">
            <v>0</v>
          </cell>
        </row>
        <row r="1075">
          <cell r="AB1075">
            <v>0</v>
          </cell>
        </row>
        <row r="1079">
          <cell r="AB1079">
            <v>0</v>
          </cell>
        </row>
        <row r="1084">
          <cell r="AB1084">
            <v>0</v>
          </cell>
        </row>
        <row r="1095">
          <cell r="AB1095">
            <v>4747.5458265600755</v>
          </cell>
        </row>
        <row r="1097">
          <cell r="AB1097">
            <v>0</v>
          </cell>
        </row>
        <row r="1099">
          <cell r="AB1099">
            <v>4761.8336166948075</v>
          </cell>
        </row>
        <row r="1104">
          <cell r="AB1104">
            <v>0</v>
          </cell>
        </row>
        <row r="1107">
          <cell r="AB1107">
            <v>259.16640272207434</v>
          </cell>
        </row>
        <row r="1108">
          <cell r="AB1108">
            <v>0</v>
          </cell>
        </row>
        <row r="1109">
          <cell r="AB1109">
            <v>0</v>
          </cell>
        </row>
        <row r="1110">
          <cell r="AB1110">
            <v>78838.316022503132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0</v>
          </cell>
        </row>
        <row r="1114">
          <cell r="AB1114">
            <v>0</v>
          </cell>
        </row>
        <row r="1115">
          <cell r="AB1115">
            <v>0</v>
          </cell>
        </row>
        <row r="1120">
          <cell r="AB1120">
            <v>0</v>
          </cell>
        </row>
        <row r="1126">
          <cell r="AB1126">
            <v>0</v>
          </cell>
        </row>
        <row r="1134">
          <cell r="AB1134">
            <v>0</v>
          </cell>
        </row>
        <row r="1142">
          <cell r="AB1142">
            <v>0</v>
          </cell>
        </row>
        <row r="1151">
          <cell r="AB1151">
            <v>0</v>
          </cell>
        </row>
        <row r="1162">
          <cell r="AB1162">
            <v>0</v>
          </cell>
        </row>
        <row r="1170">
          <cell r="AB1170">
            <v>546414.08506271814</v>
          </cell>
        </row>
        <row r="1181">
          <cell r="AB1181">
            <v>-15515.016818158245</v>
          </cell>
        </row>
        <row r="1186">
          <cell r="AB1186">
            <v>0</v>
          </cell>
        </row>
        <row r="1223">
          <cell r="AB1223">
            <v>-180055.71154094639</v>
          </cell>
        </row>
        <row r="1248">
          <cell r="AB1248">
            <v>2382976.3439226565</v>
          </cell>
        </row>
        <row r="1263">
          <cell r="AB1263">
            <v>0</v>
          </cell>
        </row>
        <row r="1282">
          <cell r="AB1282">
            <v>-1579965.9680125797</v>
          </cell>
        </row>
        <row r="1297">
          <cell r="AB1297">
            <v>0</v>
          </cell>
        </row>
        <row r="1302">
          <cell r="AB1302">
            <v>0</v>
          </cell>
        </row>
        <row r="1303">
          <cell r="AB1303">
            <v>0</v>
          </cell>
        </row>
        <row r="1304">
          <cell r="AB1304">
            <v>0</v>
          </cell>
        </row>
        <row r="1305">
          <cell r="AB1305">
            <v>0</v>
          </cell>
        </row>
        <row r="1306">
          <cell r="AB1306">
            <v>0</v>
          </cell>
        </row>
        <row r="1307">
          <cell r="AB1307">
            <v>0</v>
          </cell>
        </row>
        <row r="1311">
          <cell r="AB1311">
            <v>0</v>
          </cell>
        </row>
        <row r="1312">
          <cell r="AB1312">
            <v>0</v>
          </cell>
        </row>
        <row r="1313">
          <cell r="AB1313">
            <v>0</v>
          </cell>
        </row>
        <row r="1314">
          <cell r="AB1314">
            <v>92761.03722545864</v>
          </cell>
        </row>
        <row r="1315">
          <cell r="AB1315">
            <v>0</v>
          </cell>
        </row>
        <row r="1316">
          <cell r="AB1316">
            <v>-1239.72733780155</v>
          </cell>
        </row>
        <row r="1320">
          <cell r="AB1320">
            <v>2404.104417848755</v>
          </cell>
        </row>
        <row r="1321">
          <cell r="AB1321">
            <v>0</v>
          </cell>
        </row>
        <row r="1322">
          <cell r="AB1322">
            <v>1182928.2815038655</v>
          </cell>
        </row>
        <row r="1323">
          <cell r="AB1323">
            <v>489519.39390886907</v>
          </cell>
        </row>
        <row r="1324">
          <cell r="AB1324">
            <v>0</v>
          </cell>
        </row>
        <row r="1325">
          <cell r="AB1325">
            <v>0</v>
          </cell>
        </row>
        <row r="1326">
          <cell r="AB1326">
            <v>0</v>
          </cell>
        </row>
        <row r="1327">
          <cell r="AB1327">
            <v>0</v>
          </cell>
        </row>
        <row r="1328">
          <cell r="AB1328">
            <v>0</v>
          </cell>
        </row>
        <row r="1329">
          <cell r="AB1329">
            <v>96277.421264647564</v>
          </cell>
        </row>
        <row r="1330">
          <cell r="AB1330">
            <v>0</v>
          </cell>
        </row>
        <row r="1331">
          <cell r="AB1331">
            <v>0</v>
          </cell>
        </row>
        <row r="1332">
          <cell r="AB1332">
            <v>0</v>
          </cell>
        </row>
        <row r="1333">
          <cell r="AB1333">
            <v>3126038.4599523568</v>
          </cell>
        </row>
        <row r="1339">
          <cell r="AB1339">
            <v>0</v>
          </cell>
        </row>
        <row r="1340">
          <cell r="AB1340">
            <v>0</v>
          </cell>
        </row>
        <row r="1341">
          <cell r="AB1341">
            <v>0</v>
          </cell>
        </row>
        <row r="1344">
          <cell r="AB1344">
            <v>0</v>
          </cell>
        </row>
        <row r="1345">
          <cell r="AB1345">
            <v>0</v>
          </cell>
        </row>
        <row r="1346">
          <cell r="AB1346">
            <v>3205.8019896304322</v>
          </cell>
        </row>
        <row r="1347">
          <cell r="AB1347">
            <v>0</v>
          </cell>
        </row>
        <row r="1348">
          <cell r="AB1348">
            <v>0</v>
          </cell>
        </row>
        <row r="1349">
          <cell r="AB1349">
            <v>87892.998035928351</v>
          </cell>
        </row>
        <row r="1353">
          <cell r="AB1353">
            <v>48201.91943210701</v>
          </cell>
        </row>
        <row r="1354">
          <cell r="AB1354">
            <v>0</v>
          </cell>
        </row>
        <row r="1355">
          <cell r="AB1355">
            <v>574745.18040971807</v>
          </cell>
        </row>
        <row r="1356">
          <cell r="AB1356">
            <v>0</v>
          </cell>
        </row>
        <row r="1357">
          <cell r="AB1357">
            <v>0</v>
          </cell>
        </row>
        <row r="1358">
          <cell r="AB1358">
            <v>0</v>
          </cell>
        </row>
        <row r="1359">
          <cell r="AB1359">
            <v>0</v>
          </cell>
        </row>
        <row r="1360">
          <cell r="AB1360">
            <v>2310.6571155258148</v>
          </cell>
        </row>
        <row r="1361">
          <cell r="AB1361">
            <v>194966.73276667667</v>
          </cell>
        </row>
        <row r="1362">
          <cell r="AB1362">
            <v>15927.448036904676</v>
          </cell>
        </row>
        <row r="1363">
          <cell r="AB1363">
            <v>10890878.152360747</v>
          </cell>
        </row>
        <row r="1364">
          <cell r="AB1364">
            <v>0</v>
          </cell>
        </row>
        <row r="1376">
          <cell r="AB1376">
            <v>64234.509334369584</v>
          </cell>
        </row>
        <row r="1378">
          <cell r="AB1378">
            <v>0</v>
          </cell>
        </row>
        <row r="1401">
          <cell r="AB1401">
            <v>-6829439.919211993</v>
          </cell>
        </row>
        <row r="1405">
          <cell r="AB1405">
            <v>64234.509334369468</v>
          </cell>
        </row>
        <row r="1415">
          <cell r="AB1415">
            <v>0</v>
          </cell>
        </row>
        <row r="1422">
          <cell r="H1422">
            <v>-78653432.161962554</v>
          </cell>
          <cell r="AB1422">
            <v>472717.883561811</v>
          </cell>
        </row>
        <row r="1440">
          <cell r="AB1440">
            <v>0</v>
          </cell>
        </row>
        <row r="1441">
          <cell r="AB1441">
            <v>0</v>
          </cell>
        </row>
        <row r="1447">
          <cell r="AB1447">
            <v>0</v>
          </cell>
        </row>
        <row r="1448">
          <cell r="AB1448">
            <v>0</v>
          </cell>
        </row>
        <row r="1454">
          <cell r="AB1454">
            <v>0</v>
          </cell>
        </row>
        <row r="1455">
          <cell r="AB1455">
            <v>0</v>
          </cell>
        </row>
        <row r="1461">
          <cell r="AB1461">
            <v>0</v>
          </cell>
        </row>
        <row r="1462">
          <cell r="AB1462">
            <v>0</v>
          </cell>
        </row>
        <row r="1468">
          <cell r="AB1468">
            <v>0</v>
          </cell>
        </row>
        <row r="1469">
          <cell r="AB1469">
            <v>0</v>
          </cell>
        </row>
        <row r="1475">
          <cell r="AB1475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92">
          <cell r="AB1492">
            <v>0</v>
          </cell>
        </row>
        <row r="1497">
          <cell r="AB1497">
            <v>0</v>
          </cell>
        </row>
        <row r="1502">
          <cell r="AB1502">
            <v>0</v>
          </cell>
        </row>
        <row r="1507">
          <cell r="AB1507">
            <v>0</v>
          </cell>
        </row>
        <row r="1512">
          <cell r="AB1512">
            <v>0</v>
          </cell>
        </row>
        <row r="1517">
          <cell r="AB1517">
            <v>0</v>
          </cell>
        </row>
        <row r="1522">
          <cell r="AB1522">
            <v>0</v>
          </cell>
        </row>
        <row r="1535">
          <cell r="AB1535">
            <v>0</v>
          </cell>
        </row>
        <row r="1541">
          <cell r="AB1541">
            <v>0</v>
          </cell>
        </row>
        <row r="1547">
          <cell r="AB1547">
            <v>0</v>
          </cell>
        </row>
        <row r="1553">
          <cell r="AB1553">
            <v>0</v>
          </cell>
        </row>
        <row r="1559">
          <cell r="AB1559">
            <v>0</v>
          </cell>
        </row>
        <row r="1565">
          <cell r="AB1565">
            <v>0</v>
          </cell>
        </row>
        <row r="1571">
          <cell r="AB1571">
            <v>0</v>
          </cell>
        </row>
        <row r="1578">
          <cell r="AB1578">
            <v>0</v>
          </cell>
        </row>
        <row r="1600">
          <cell r="AB1600">
            <v>0</v>
          </cell>
        </row>
        <row r="1604">
          <cell r="AB1604">
            <v>0</v>
          </cell>
        </row>
        <row r="1605">
          <cell r="AB1605">
            <v>0</v>
          </cell>
        </row>
        <row r="1609">
          <cell r="AB1609">
            <v>0</v>
          </cell>
        </row>
        <row r="1610">
          <cell r="AB1610">
            <v>0</v>
          </cell>
        </row>
        <row r="1616">
          <cell r="AB1616">
            <v>0</v>
          </cell>
        </row>
        <row r="1617">
          <cell r="AB1617">
            <v>0</v>
          </cell>
        </row>
        <row r="1622">
          <cell r="AB1622">
            <v>0</v>
          </cell>
        </row>
        <row r="1623">
          <cell r="AB1623">
            <v>0</v>
          </cell>
        </row>
        <row r="1627">
          <cell r="AB1627">
            <v>0</v>
          </cell>
        </row>
        <row r="1628">
          <cell r="AB1628">
            <v>0</v>
          </cell>
        </row>
        <row r="1633">
          <cell r="AB1633">
            <v>0</v>
          </cell>
        </row>
        <row r="1638">
          <cell r="AB1638">
            <v>0</v>
          </cell>
        </row>
        <row r="1645">
          <cell r="AB1645">
            <v>0</v>
          </cell>
        </row>
        <row r="1660">
          <cell r="H1660">
            <v>46670213.579049021</v>
          </cell>
          <cell r="AB1660">
            <v>0</v>
          </cell>
        </row>
        <row r="1667">
          <cell r="H1667">
            <v>37071655.374845229</v>
          </cell>
          <cell r="AB1667">
            <v>0</v>
          </cell>
        </row>
        <row r="1673">
          <cell r="H1673">
            <v>561285590.76876986</v>
          </cell>
          <cell r="AB1673">
            <v>0</v>
          </cell>
        </row>
        <row r="1679">
          <cell r="H1679">
            <v>227151660.05616897</v>
          </cell>
          <cell r="AB1679">
            <v>0</v>
          </cell>
        </row>
        <row r="1685">
          <cell r="H1685">
            <v>751041020.61732423</v>
          </cell>
          <cell r="AB1685">
            <v>0</v>
          </cell>
        </row>
        <row r="1691">
          <cell r="H1691">
            <v>325115627.01884234</v>
          </cell>
          <cell r="AB1691">
            <v>0</v>
          </cell>
        </row>
        <row r="1697">
          <cell r="H1697">
            <v>1403362.2646082304</v>
          </cell>
          <cell r="AB1697">
            <v>0</v>
          </cell>
        </row>
        <row r="1703">
          <cell r="H1703">
            <v>3259173.98567193</v>
          </cell>
          <cell r="AB1703">
            <v>0</v>
          </cell>
        </row>
        <row r="1709">
          <cell r="H1709">
            <v>4980029.5959774898</v>
          </cell>
          <cell r="AB1709">
            <v>0</v>
          </cell>
        </row>
        <row r="1713">
          <cell r="AB1713">
            <v>0</v>
          </cell>
        </row>
        <row r="1717">
          <cell r="H1717">
            <v>0</v>
          </cell>
        </row>
        <row r="1729">
          <cell r="H1729">
            <v>32196842.689616952</v>
          </cell>
          <cell r="AB1729">
            <v>0</v>
          </cell>
        </row>
        <row r="1735">
          <cell r="H1735">
            <v>36516908.346329331</v>
          </cell>
          <cell r="AB1735">
            <v>0</v>
          </cell>
        </row>
        <row r="1741">
          <cell r="H1741">
            <v>415747890.56570876</v>
          </cell>
          <cell r="AB1741">
            <v>0</v>
          </cell>
        </row>
        <row r="1748">
          <cell r="H1748">
            <v>318413723.69013411</v>
          </cell>
        </row>
        <row r="1755">
          <cell r="H1755">
            <v>216610706.02967823</v>
          </cell>
        </row>
        <row r="1762">
          <cell r="H1762">
            <v>165085242.94686636</v>
          </cell>
        </row>
        <row r="1769">
          <cell r="H1769">
            <v>464330231.88776994</v>
          </cell>
        </row>
        <row r="1775">
          <cell r="H1775">
            <v>422443903.56040674</v>
          </cell>
          <cell r="AB1775">
            <v>0</v>
          </cell>
        </row>
        <row r="1782">
          <cell r="H1782">
            <v>222755706.53285047</v>
          </cell>
          <cell r="AB1782">
            <v>0</v>
          </cell>
        </row>
        <row r="1793">
          <cell r="H1793">
            <v>85840275.471519634</v>
          </cell>
          <cell r="AB1793">
            <v>85840275.471519634</v>
          </cell>
        </row>
        <row r="1800">
          <cell r="H1800">
            <v>4762733.7057517059</v>
          </cell>
        </row>
        <row r="1804">
          <cell r="H1804">
            <v>0</v>
          </cell>
          <cell r="AB1804">
            <v>0</v>
          </cell>
        </row>
        <row r="1805">
          <cell r="H1805">
            <v>0</v>
          </cell>
          <cell r="AB1805">
            <v>0</v>
          </cell>
        </row>
        <row r="1806">
          <cell r="H1806">
            <v>0</v>
          </cell>
          <cell r="AB1806">
            <v>0</v>
          </cell>
        </row>
        <row r="1807">
          <cell r="H1807">
            <v>0</v>
          </cell>
        </row>
        <row r="1813">
          <cell r="H1813">
            <v>27087633.197658978</v>
          </cell>
          <cell r="AB1813">
            <v>0</v>
          </cell>
        </row>
        <row r="1817">
          <cell r="AB1817">
            <v>0</v>
          </cell>
        </row>
        <row r="1821">
          <cell r="AB1821">
            <v>0</v>
          </cell>
        </row>
        <row r="1830">
          <cell r="AB1830">
            <v>110007.65473874166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23937.92290738723</v>
          </cell>
        </row>
        <row r="1838">
          <cell r="AB1838">
            <v>1005495.4006594135</v>
          </cell>
        </row>
        <row r="1839">
          <cell r="AB1839">
            <v>0</v>
          </cell>
        </row>
        <row r="1840">
          <cell r="AB1840">
            <v>0</v>
          </cell>
        </row>
        <row r="1841">
          <cell r="AB1841">
            <v>0</v>
          </cell>
        </row>
        <row r="1842">
          <cell r="AB1842">
            <v>0</v>
          </cell>
        </row>
        <row r="1843">
          <cell r="AB1843">
            <v>436761.44252446422</v>
          </cell>
        </row>
        <row r="1848">
          <cell r="AB1848">
            <v>78712.935968676902</v>
          </cell>
        </row>
        <row r="1849">
          <cell r="AB1849">
            <v>0</v>
          </cell>
        </row>
        <row r="1850">
          <cell r="AB1850">
            <v>0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0</v>
          </cell>
        </row>
        <row r="1854">
          <cell r="AB1854">
            <v>237752.99784401749</v>
          </cell>
        </row>
        <row r="1855">
          <cell r="AB1855">
            <v>0</v>
          </cell>
        </row>
        <row r="1856">
          <cell r="AB1856">
            <v>0</v>
          </cell>
        </row>
        <row r="1860">
          <cell r="AB1860">
            <v>869911.56289544143</v>
          </cell>
        </row>
        <row r="1861">
          <cell r="AB1861">
            <v>34362.239105945606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0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68">
          <cell r="AB1868">
            <v>0</v>
          </cell>
        </row>
        <row r="1872">
          <cell r="AB1872">
            <v>99960.228083131791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1551.8929269263908</v>
          </cell>
        </row>
        <row r="1876">
          <cell r="AB1876">
            <v>0</v>
          </cell>
        </row>
        <row r="1877">
          <cell r="AB1877">
            <v>0</v>
          </cell>
        </row>
        <row r="1881">
          <cell r="AB1881">
            <v>329938.54988456774</v>
          </cell>
        </row>
        <row r="1882">
          <cell r="AB1882">
            <v>0</v>
          </cell>
        </row>
        <row r="1883">
          <cell r="AB1883">
            <v>0</v>
          </cell>
        </row>
        <row r="1884">
          <cell r="AB1884">
            <v>16949.737560484129</v>
          </cell>
        </row>
        <row r="1885">
          <cell r="AB1885">
            <v>0</v>
          </cell>
        </row>
        <row r="1886">
          <cell r="AB1886">
            <v>0</v>
          </cell>
        </row>
        <row r="1887">
          <cell r="AB1887">
            <v>0</v>
          </cell>
        </row>
        <row r="1888">
          <cell r="AB1888">
            <v>0</v>
          </cell>
        </row>
        <row r="1892">
          <cell r="AB1892">
            <v>197730.81918243528</v>
          </cell>
        </row>
        <row r="1893">
          <cell r="AB1893">
            <v>0</v>
          </cell>
        </row>
        <row r="1894">
          <cell r="AB1894">
            <v>0</v>
          </cell>
        </row>
        <row r="1895">
          <cell r="AB1895">
            <v>21780.394343186828</v>
          </cell>
        </row>
        <row r="1896">
          <cell r="AB1896">
            <v>0</v>
          </cell>
        </row>
        <row r="1897">
          <cell r="AB1897">
            <v>0</v>
          </cell>
        </row>
        <row r="1898">
          <cell r="AB1898">
            <v>0</v>
          </cell>
        </row>
        <row r="1899">
          <cell r="AB1899">
            <v>0</v>
          </cell>
        </row>
        <row r="1903">
          <cell r="AB1903">
            <v>966638.32561087958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6042.8223424323396</v>
          </cell>
        </row>
        <row r="1907">
          <cell r="AB1907">
            <v>0</v>
          </cell>
        </row>
        <row r="1908">
          <cell r="AB1908">
            <v>0</v>
          </cell>
        </row>
        <row r="1909">
          <cell r="AB1909">
            <v>0</v>
          </cell>
        </row>
        <row r="1910">
          <cell r="AB1910">
            <v>0</v>
          </cell>
        </row>
        <row r="1917">
          <cell r="AB1917">
            <v>1032259.2429845872</v>
          </cell>
        </row>
        <row r="1918">
          <cell r="AB1918">
            <v>0</v>
          </cell>
        </row>
        <row r="1919">
          <cell r="AB1919">
            <v>0</v>
          </cell>
        </row>
        <row r="1920">
          <cell r="AB1920">
            <v>190498.71565412349</v>
          </cell>
        </row>
        <row r="1921">
          <cell r="AB1921">
            <v>0</v>
          </cell>
        </row>
        <row r="1922">
          <cell r="AB1922">
            <v>0</v>
          </cell>
        </row>
        <row r="1923">
          <cell r="AB1923">
            <v>0</v>
          </cell>
        </row>
        <row r="1924">
          <cell r="AB1924">
            <v>0</v>
          </cell>
        </row>
        <row r="1925">
          <cell r="AB1925">
            <v>0</v>
          </cell>
        </row>
        <row r="1929">
          <cell r="AB1929">
            <v>9819.2932679764181</v>
          </cell>
        </row>
        <row r="1930">
          <cell r="AB1930">
            <v>0</v>
          </cell>
        </row>
        <row r="1931">
          <cell r="AB1931">
            <v>0</v>
          </cell>
        </row>
        <row r="1932">
          <cell r="AB1932">
            <v>0</v>
          </cell>
        </row>
        <row r="1933">
          <cell r="AB1933">
            <v>14171.189909231061</v>
          </cell>
        </row>
        <row r="1934">
          <cell r="AB1934">
            <v>0</v>
          </cell>
        </row>
        <row r="1935">
          <cell r="AB1935">
            <v>0</v>
          </cell>
        </row>
        <row r="1936">
          <cell r="AB1936">
            <v>0</v>
          </cell>
        </row>
        <row r="1943">
          <cell r="AB1943">
            <v>0</v>
          </cell>
        </row>
        <row r="1947">
          <cell r="AB1947">
            <v>0</v>
          </cell>
        </row>
        <row r="1949">
          <cell r="AB1949">
            <v>0</v>
          </cell>
        </row>
        <row r="1954">
          <cell r="AB1954">
            <v>320682.72506926494</v>
          </cell>
        </row>
        <row r="1955">
          <cell r="AB1955">
            <v>0</v>
          </cell>
        </row>
        <row r="1956">
          <cell r="AB1956">
            <v>54662.648752090478</v>
          </cell>
        </row>
        <row r="1964">
          <cell r="AB1964">
            <v>0</v>
          </cell>
        </row>
        <row r="1967">
          <cell r="H1967">
            <v>0</v>
          </cell>
        </row>
        <row r="1976">
          <cell r="AB1976">
            <v>-4063.3676869692395</v>
          </cell>
        </row>
        <row r="1984">
          <cell r="AB1984">
            <v>0</v>
          </cell>
        </row>
        <row r="1993">
          <cell r="AB1993">
            <v>0</v>
          </cell>
        </row>
        <row r="1994">
          <cell r="AB1994">
            <v>0</v>
          </cell>
        </row>
        <row r="1995">
          <cell r="AB1995">
            <v>0</v>
          </cell>
        </row>
        <row r="1998">
          <cell r="AB1998">
            <v>0</v>
          </cell>
        </row>
        <row r="1999">
          <cell r="AB1999">
            <v>0</v>
          </cell>
        </row>
        <row r="2000">
          <cell r="AB2000">
            <v>0</v>
          </cell>
        </row>
        <row r="2001">
          <cell r="AB2001">
            <v>0</v>
          </cell>
        </row>
        <row r="2005">
          <cell r="AB2005">
            <v>55687.961381608504</v>
          </cell>
        </row>
        <row r="2006">
          <cell r="AB2006">
            <v>0</v>
          </cell>
        </row>
        <row r="2007">
          <cell r="AB2007">
            <v>1644160.3396729536</v>
          </cell>
        </row>
        <row r="2008">
          <cell r="AB2008">
            <v>0</v>
          </cell>
        </row>
        <row r="2009">
          <cell r="AB2009">
            <v>0</v>
          </cell>
        </row>
        <row r="2011">
          <cell r="AB2011">
            <v>0</v>
          </cell>
        </row>
        <row r="2021">
          <cell r="AB2021">
            <v>0</v>
          </cell>
        </row>
        <row r="2033">
          <cell r="AB2033">
            <v>89067.003498634149</v>
          </cell>
        </row>
        <row r="2034">
          <cell r="AB2034">
            <v>0</v>
          </cell>
        </row>
        <row r="2035">
          <cell r="AB2035">
            <v>0</v>
          </cell>
        </row>
        <row r="2036">
          <cell r="AB2036">
            <v>0</v>
          </cell>
        </row>
        <row r="2037">
          <cell r="AB2037">
            <v>0</v>
          </cell>
        </row>
        <row r="2038">
          <cell r="AB2038">
            <v>0</v>
          </cell>
        </row>
        <row r="2045">
          <cell r="AB2045">
            <v>0</v>
          </cell>
        </row>
        <row r="2049">
          <cell r="AB2049">
            <v>0</v>
          </cell>
        </row>
        <row r="2054">
          <cell r="AB2054">
            <v>0</v>
          </cell>
        </row>
        <row r="2061">
          <cell r="AB2061">
            <v>0</v>
          </cell>
        </row>
        <row r="2069">
          <cell r="AB2069">
            <v>0</v>
          </cell>
        </row>
        <row r="2075">
          <cell r="AB2075">
            <v>0</v>
          </cell>
        </row>
        <row r="2076">
          <cell r="AB2076">
            <v>0</v>
          </cell>
        </row>
        <row r="2084">
          <cell r="AB2084">
            <v>0</v>
          </cell>
        </row>
        <row r="2088">
          <cell r="AB2088">
            <v>0</v>
          </cell>
        </row>
        <row r="2092">
          <cell r="AB2092">
            <v>0</v>
          </cell>
        </row>
        <row r="2109">
          <cell r="AB2109">
            <v>0</v>
          </cell>
        </row>
        <row r="2110">
          <cell r="AB2110">
            <v>435181.55665316503</v>
          </cell>
        </row>
        <row r="2120">
          <cell r="AB2120">
            <v>0</v>
          </cell>
        </row>
        <row r="2125">
          <cell r="AB2125">
            <v>-667.83539182216964</v>
          </cell>
        </row>
        <row r="2133">
          <cell r="AB2133">
            <v>0</v>
          </cell>
        </row>
        <row r="2135">
          <cell r="AB2135">
            <v>107896.36835050247</v>
          </cell>
        </row>
        <row r="2142">
          <cell r="AB2142">
            <v>0</v>
          </cell>
        </row>
        <row r="2145">
          <cell r="AB2145">
            <v>11432.885191432661</v>
          </cell>
        </row>
        <row r="2153">
          <cell r="AB2153">
            <v>0</v>
          </cell>
        </row>
        <row r="2156">
          <cell r="AB2156">
            <v>195.56105843370804</v>
          </cell>
        </row>
        <row r="2163">
          <cell r="AB2163">
            <v>82968.914264662017</v>
          </cell>
        </row>
        <row r="2174">
          <cell r="AB2174">
            <v>0</v>
          </cell>
        </row>
        <row r="2175">
          <cell r="AB2175">
            <v>127983.25494826888</v>
          </cell>
        </row>
        <row r="2189">
          <cell r="AB2189">
            <v>0</v>
          </cell>
        </row>
        <row r="2194">
          <cell r="AB2194">
            <v>0</v>
          </cell>
        </row>
        <row r="2199">
          <cell r="AB2199">
            <v>0</v>
          </cell>
        </row>
        <row r="2212">
          <cell r="AB2212">
            <v>0</v>
          </cell>
        </row>
        <row r="2216">
          <cell r="H2216">
            <v>0</v>
          </cell>
          <cell r="AB2216">
            <v>0</v>
          </cell>
        </row>
        <row r="2219">
          <cell r="H2219">
            <v>-3405682.2975901593</v>
          </cell>
        </row>
        <row r="2220">
          <cell r="H2220">
            <v>-3405682.2975901593</v>
          </cell>
          <cell r="AB2220">
            <v>-33910.733381820428</v>
          </cell>
        </row>
        <row r="2224">
          <cell r="H2224">
            <v>-9561269.1045228988</v>
          </cell>
          <cell r="AB2224">
            <v>-95202.552400362169</v>
          </cell>
        </row>
        <row r="2228">
          <cell r="H2228">
            <v>-649261.67011951737</v>
          </cell>
          <cell r="AB2228">
            <v>0</v>
          </cell>
        </row>
        <row r="2232">
          <cell r="AB2232">
            <v>-223.53114269284001</v>
          </cell>
        </row>
        <row r="2233">
          <cell r="H2233">
            <v>-22449.412905862595</v>
          </cell>
          <cell r="AB2233">
            <v>-223.53114269284001</v>
          </cell>
        </row>
        <row r="2237">
          <cell r="H2237">
            <v>-2291352.7786638215</v>
          </cell>
          <cell r="AB2237">
            <v>0</v>
          </cell>
        </row>
        <row r="2245">
          <cell r="AB2245">
            <v>-122766.44207350811</v>
          </cell>
        </row>
        <row r="2249">
          <cell r="H2249">
            <v>-2028144.5304859313</v>
          </cell>
          <cell r="AB2249">
            <v>0</v>
          </cell>
        </row>
        <row r="2256">
          <cell r="H2256">
            <v>-6190841.3351955898</v>
          </cell>
          <cell r="AB2256">
            <v>-5739.0863440579751</v>
          </cell>
        </row>
        <row r="2260">
          <cell r="AB2260">
            <v>0</v>
          </cell>
        </row>
        <row r="2261">
          <cell r="AB2261">
            <v>544691.37226351083</v>
          </cell>
        </row>
        <row r="2263">
          <cell r="AB2263">
            <v>0</v>
          </cell>
        </row>
        <row r="2270">
          <cell r="AB2270">
            <v>0</v>
          </cell>
        </row>
        <row r="2271">
          <cell r="AB2271">
            <v>557082.42554382095</v>
          </cell>
        </row>
        <row r="2277">
          <cell r="AB2277">
            <v>0</v>
          </cell>
        </row>
        <row r="2283">
          <cell r="AB2283">
            <v>59060.212995754206</v>
          </cell>
        </row>
        <row r="2295">
          <cell r="AB2295">
            <v>-14270946.764424136</v>
          </cell>
        </row>
        <row r="2301">
          <cell r="AB2301">
            <v>-61826.907768099067</v>
          </cell>
        </row>
        <row r="2307">
          <cell r="AB2307">
            <v>0</v>
          </cell>
        </row>
        <row r="2308">
          <cell r="AB2308">
            <v>-128091.25975252716</v>
          </cell>
        </row>
        <row r="2321">
          <cell r="AB2321">
            <v>-1207.3958785378845</v>
          </cell>
        </row>
        <row r="2335">
          <cell r="AB2335">
            <v>0</v>
          </cell>
        </row>
        <row r="2336">
          <cell r="AB2336">
            <v>0</v>
          </cell>
        </row>
        <row r="2342">
          <cell r="AB2342">
            <v>0</v>
          </cell>
        </row>
        <row r="2349">
          <cell r="AB2349">
            <v>0</v>
          </cell>
        </row>
        <row r="2356">
          <cell r="AB2356">
            <v>0</v>
          </cell>
        </row>
        <row r="2357">
          <cell r="AB2357">
            <v>0</v>
          </cell>
        </row>
        <row r="2362">
          <cell r="AB2362">
            <v>0</v>
          </cell>
        </row>
        <row r="2380">
          <cell r="AB2380">
            <v>0</v>
          </cell>
        </row>
        <row r="2389">
          <cell r="AB2389">
            <v>0</v>
          </cell>
        </row>
        <row r="2393">
          <cell r="AB2393">
            <v>0</v>
          </cell>
        </row>
        <row r="2397">
          <cell r="AB2397">
            <v>0</v>
          </cell>
        </row>
        <row r="2401">
          <cell r="AB2401">
            <v>0</v>
          </cell>
        </row>
        <row r="2405">
          <cell r="AB2405">
            <v>0</v>
          </cell>
        </row>
        <row r="2409">
          <cell r="AB2409">
            <v>0</v>
          </cell>
        </row>
        <row r="2413">
          <cell r="AB2413">
            <v>0</v>
          </cell>
        </row>
        <row r="2417">
          <cell r="AB2417">
            <v>0</v>
          </cell>
        </row>
        <row r="2421">
          <cell r="AB2421">
            <v>0</v>
          </cell>
        </row>
        <row r="2425">
          <cell r="AB2425">
            <v>-31273826.180826589</v>
          </cell>
        </row>
        <row r="2429">
          <cell r="AB2429">
            <v>0</v>
          </cell>
        </row>
        <row r="2433">
          <cell r="AB2433">
            <v>0</v>
          </cell>
        </row>
        <row r="2437">
          <cell r="AB2437">
            <v>0</v>
          </cell>
        </row>
        <row r="2440">
          <cell r="H2440">
            <v>0</v>
          </cell>
        </row>
        <row r="2441">
          <cell r="AB2441">
            <v>0</v>
          </cell>
        </row>
        <row r="2444">
          <cell r="H2444">
            <v>0</v>
          </cell>
        </row>
        <row r="2445">
          <cell r="AB2445">
            <v>0</v>
          </cell>
        </row>
        <row r="2448">
          <cell r="H2448">
            <v>138624</v>
          </cell>
        </row>
        <row r="2449">
          <cell r="AB2449">
            <v>5078.5855636399874</v>
          </cell>
        </row>
        <row r="2459">
          <cell r="AB2459">
            <v>-1483017.6011861232</v>
          </cell>
        </row>
        <row r="2460">
          <cell r="AB2460">
            <v>0</v>
          </cell>
        </row>
        <row r="2461">
          <cell r="AB2461">
            <v>0</v>
          </cell>
        </row>
        <row r="2462">
          <cell r="AB2462">
            <v>0</v>
          </cell>
        </row>
        <row r="2463">
          <cell r="AB2463">
            <v>0</v>
          </cell>
        </row>
        <row r="2464">
          <cell r="AB2464">
            <v>-271180.17836761073</v>
          </cell>
        </row>
        <row r="2465">
          <cell r="AB2465">
            <v>0</v>
          </cell>
        </row>
        <row r="2466">
          <cell r="AB2466">
            <v>0</v>
          </cell>
        </row>
        <row r="2467">
          <cell r="AB2467">
            <v>0</v>
          </cell>
        </row>
        <row r="2468">
          <cell r="AB2468">
            <v>0</v>
          </cell>
        </row>
        <row r="2480">
          <cell r="AB2480">
            <v>0</v>
          </cell>
        </row>
        <row r="2486">
          <cell r="AB2486">
            <v>0</v>
          </cell>
        </row>
        <row r="2487">
          <cell r="AB2487">
            <v>0</v>
          </cell>
        </row>
        <row r="2494">
          <cell r="AB2494">
            <v>0</v>
          </cell>
        </row>
        <row r="2495">
          <cell r="AB2495">
            <v>0</v>
          </cell>
        </row>
        <row r="2514">
          <cell r="AB2514">
            <v>0</v>
          </cell>
        </row>
        <row r="2519">
          <cell r="AB2519">
            <v>0</v>
          </cell>
        </row>
        <row r="2521">
          <cell r="AB2521">
            <v>-51777.708865938483</v>
          </cell>
        </row>
        <row r="2522">
          <cell r="AB2522">
            <v>0</v>
          </cell>
        </row>
        <row r="2523">
          <cell r="AB2523">
            <v>-52121.371276847553</v>
          </cell>
        </row>
        <row r="2529">
          <cell r="AB2529">
            <v>0</v>
          </cell>
        </row>
        <row r="2533">
          <cell r="AB2533">
            <v>-771.95975605543174</v>
          </cell>
        </row>
        <row r="2534">
          <cell r="AB2534">
            <v>0</v>
          </cell>
        </row>
        <row r="2535">
          <cell r="AB2535">
            <v>0</v>
          </cell>
        </row>
        <row r="2536">
          <cell r="AB2536">
            <v>0</v>
          </cell>
        </row>
        <row r="2537">
          <cell r="AB2537">
            <v>0</v>
          </cell>
        </row>
        <row r="2538">
          <cell r="AB2538">
            <v>0</v>
          </cell>
        </row>
        <row r="2539">
          <cell r="AB2539">
            <v>0</v>
          </cell>
        </row>
        <row r="2540">
          <cell r="AB2540">
            <v>0</v>
          </cell>
        </row>
        <row r="2541">
          <cell r="AB2541">
            <v>-1182821.0007189873</v>
          </cell>
        </row>
        <row r="2554">
          <cell r="AB2554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0.74155389074644962</v>
          </cell>
          <cell r="C11">
            <v>0.13067317353392571</v>
          </cell>
          <cell r="D11">
            <v>0.12777293571962478</v>
          </cell>
          <cell r="E11">
            <v>0.12502862731532027</v>
          </cell>
          <cell r="F11">
            <v>2.7443084043045018E-3</v>
          </cell>
          <cell r="G11">
            <v>0</v>
          </cell>
          <cell r="H11">
            <v>0.99999999999999989</v>
          </cell>
        </row>
        <row r="12">
          <cell r="A12" t="str">
            <v>BOOKDEPR</v>
          </cell>
          <cell r="B12">
            <v>0.51974496753337573</v>
          </cell>
          <cell r="C12">
            <v>0.15093978352398185</v>
          </cell>
          <cell r="D12">
            <v>0.32931524894264247</v>
          </cell>
          <cell r="E12">
            <v>0.32557157689672078</v>
          </cell>
          <cell r="F12">
            <v>3.7436720459216623E-3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0.7584657535476006</v>
          </cell>
          <cell r="C15">
            <v>8.5546029106398552E-2</v>
          </cell>
          <cell r="D15">
            <v>0.15598821734601578</v>
          </cell>
          <cell r="E15">
            <v>0.1160244572836885</v>
          </cell>
          <cell r="F15">
            <v>3.4431842676628258E-2</v>
          </cell>
          <cell r="G15">
            <v>5.5319173856990386E-3</v>
          </cell>
          <cell r="H15">
            <v>1.0000000000000151</v>
          </cell>
        </row>
        <row r="16">
          <cell r="A16" t="str">
            <v>DDS2</v>
          </cell>
          <cell r="B16">
            <v>0.89444384203010596</v>
          </cell>
          <cell r="C16">
            <v>6.6990964246720951E-3</v>
          </cell>
          <cell r="D16">
            <v>9.8857061545221753E-2</v>
          </cell>
          <cell r="E16">
            <v>-1.7192047072908941E-2</v>
          </cell>
          <cell r="F16">
            <v>0.14454293012717781</v>
          </cell>
          <cell r="G16">
            <v>-2.8493821509047106E-2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0.22328197830043112</v>
          </cell>
          <cell r="C18">
            <v>1.6019258296405981E-2</v>
          </cell>
          <cell r="D18">
            <v>0.76069876340316289</v>
          </cell>
          <cell r="E18">
            <v>9.611554977843588E-2</v>
          </cell>
          <cell r="F18">
            <v>0</v>
          </cell>
          <cell r="G18">
            <v>0.66458321362472705</v>
          </cell>
          <cell r="H18">
            <v>1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0.66574950014012413</v>
          </cell>
          <cell r="C20">
            <v>0.33425049985987582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0.90746873930668404</v>
          </cell>
          <cell r="C21">
            <v>2.403308927825348E-2</v>
          </cell>
          <cell r="D21">
            <v>6.8498171415062578E-2</v>
          </cell>
          <cell r="E21">
            <v>5.0813437740093295E-2</v>
          </cell>
          <cell r="F21">
            <v>1.7684733674969283E-2</v>
          </cell>
          <cell r="G21">
            <v>0</v>
          </cell>
          <cell r="H21">
            <v>1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0.53982674964608257</v>
          </cell>
          <cell r="C25">
            <v>0.46017325035391743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1.1700869514458072</v>
          </cell>
          <cell r="C26">
            <v>3.5747954668684328E-3</v>
          </cell>
          <cell r="D26">
            <v>-0.17366174691290373</v>
          </cell>
          <cell r="E26">
            <v>-0.18703634452376894</v>
          </cell>
          <cell r="F26">
            <v>1.344225489363475E-2</v>
          </cell>
          <cell r="G26">
            <v>-6.7657282769547652E-5</v>
          </cell>
          <cell r="H26">
            <v>0.99999999999977174</v>
          </cell>
        </row>
        <row r="27">
          <cell r="A27" t="str">
            <v>G</v>
          </cell>
          <cell r="B27">
            <v>0.2323600953390676</v>
          </cell>
          <cell r="C27">
            <v>0.29281154918881841</v>
          </cell>
          <cell r="D27">
            <v>0.47482835547211394</v>
          </cell>
          <cell r="E27">
            <v>0.44796038040972297</v>
          </cell>
          <cell r="F27">
            <v>2.6867975062390959E-2</v>
          </cell>
          <cell r="G27">
            <v>0</v>
          </cell>
          <cell r="H27">
            <v>1</v>
          </cell>
        </row>
        <row r="28">
          <cell r="A28" t="str">
            <v>G-DGP</v>
          </cell>
          <cell r="B28">
            <v>0.6855986064245424</v>
          </cell>
          <cell r="C28">
            <v>0.31440139357545754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0.6855986064245424</v>
          </cell>
          <cell r="C29">
            <v>0.31440139357545754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0.50504679293010346</v>
          </cell>
          <cell r="C30">
            <v>0.21499921941610298</v>
          </cell>
          <cell r="D30">
            <v>0.27995398765379342</v>
          </cell>
          <cell r="E30">
            <v>0.2734309686869702</v>
          </cell>
          <cell r="F30">
            <v>6.5230189668232076E-3</v>
          </cell>
          <cell r="G30">
            <v>0</v>
          </cell>
          <cell r="H30">
            <v>0.99999999999999989</v>
          </cell>
        </row>
        <row r="31">
          <cell r="A31" t="str">
            <v>G-SG</v>
          </cell>
          <cell r="B31">
            <v>0.4911770740450373</v>
          </cell>
          <cell r="C31">
            <v>0.50882292595496259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G-SITUS</v>
          </cell>
          <cell r="B32">
            <v>0</v>
          </cell>
          <cell r="C32">
            <v>0.2527647986427079</v>
          </cell>
          <cell r="D32">
            <v>0.74723520135729204</v>
          </cell>
          <cell r="E32">
            <v>0.74723520135729204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0.52032571068857525</v>
          </cell>
          <cell r="C33">
            <v>0.13232004862763808</v>
          </cell>
          <cell r="D33">
            <v>0.34735424068378651</v>
          </cell>
          <cell r="E33">
            <v>0.16634551665847275</v>
          </cell>
          <cell r="F33">
            <v>0.18100872402531373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1.2749724155978952</v>
          </cell>
          <cell r="C34">
            <v>5.7792213714078534E-3</v>
          </cell>
          <cell r="D34">
            <v>-0.28075163696967192</v>
          </cell>
          <cell r="E34">
            <v>-0.30237378600255177</v>
          </cell>
          <cell r="F34">
            <v>2.1731527714300109E-2</v>
          </cell>
          <cell r="G34">
            <v>-1.0937868142024943E-4</v>
          </cell>
          <cell r="H34">
            <v>0.99999999999963118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0.91139563576235938</v>
          </cell>
          <cell r="C37">
            <v>8.8604364237640482E-2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I-SITUS</v>
          </cell>
          <cell r="B38">
            <v>9.2126512447585948E-2</v>
          </cell>
          <cell r="C38">
            <v>0.40142398375215244</v>
          </cell>
          <cell r="D38">
            <v>0.50644950380026155</v>
          </cell>
          <cell r="E38">
            <v>0.50644950380026155</v>
          </cell>
          <cell r="F38">
            <v>0</v>
          </cell>
          <cell r="G38">
            <v>0</v>
          </cell>
          <cell r="H38">
            <v>0.99999999999999989</v>
          </cell>
        </row>
        <row r="39">
          <cell r="A39" t="str">
            <v>LABOR</v>
          </cell>
          <cell r="B39">
            <v>0.42911800628192154</v>
          </cell>
          <cell r="C39">
            <v>6.1091947728051668E-2</v>
          </cell>
          <cell r="D39">
            <v>0.50979004599002686</v>
          </cell>
          <cell r="E39">
            <v>0.3631518312497185</v>
          </cell>
          <cell r="F39">
            <v>0.1466382147403083</v>
          </cell>
          <cell r="G39">
            <v>0</v>
          </cell>
          <cell r="H39">
            <v>1</v>
          </cell>
        </row>
        <row r="40">
          <cell r="A40" t="str">
            <v>MSS</v>
          </cell>
          <cell r="B40">
            <v>0.83771466952498774</v>
          </cell>
          <cell r="C40">
            <v>8.0180119814196888E-3</v>
          </cell>
          <cell r="D40">
            <v>0.1542673184935926</v>
          </cell>
          <cell r="E40">
            <v>0.1542673184935926</v>
          </cell>
          <cell r="F40">
            <v>0</v>
          </cell>
          <cell r="G40">
            <v>0</v>
          </cell>
          <cell r="H40">
            <v>1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0.68340686553123631</v>
          </cell>
          <cell r="C43">
            <v>0.31659313446876369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0.68340686553123631</v>
          </cell>
          <cell r="C44">
            <v>0.31659313446876369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0.68340686553123631</v>
          </cell>
          <cell r="C46">
            <v>0.31659313446876369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0.68340686553123631</v>
          </cell>
          <cell r="C47">
            <v>0.31659313446876369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0.69456671189270403</v>
          </cell>
          <cell r="C51">
            <v>0.30543328810729597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PTD</v>
          </cell>
          <cell r="B52">
            <v>0.50579249900415113</v>
          </cell>
          <cell r="C52">
            <v>0.22242048665112085</v>
          </cell>
          <cell r="D52">
            <v>0.27178701434472802</v>
          </cell>
          <cell r="E52">
            <v>0.27178701434472802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0.68463075991965539</v>
          </cell>
          <cell r="C53">
            <v>0.12835032898844131</v>
          </cell>
          <cell r="D53">
            <v>0.18701891109192986</v>
          </cell>
          <cell r="E53">
            <v>0.15933465063824018</v>
          </cell>
          <cell r="F53">
            <v>2.3871265700870642E-2</v>
          </cell>
          <cell r="G53">
            <v>3.8129947528190481E-3</v>
          </cell>
          <cell r="H53">
            <v>1.0000000000000269</v>
          </cell>
        </row>
        <row r="54">
          <cell r="A54" t="str">
            <v>SCHMA</v>
          </cell>
          <cell r="B54">
            <v>0.50857871375018493</v>
          </cell>
          <cell r="C54">
            <v>0.16619636578252911</v>
          </cell>
          <cell r="D54">
            <v>0.32522492046728546</v>
          </cell>
          <cell r="E54">
            <v>0.31173645557641066</v>
          </cell>
          <cell r="F54">
            <v>1.1915414392442548E-2</v>
          </cell>
          <cell r="G54">
            <v>1.5730504984322585E-3</v>
          </cell>
          <cell r="H54">
            <v>0.99999999999999933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0.43898528203951998</v>
          </cell>
          <cell r="C56">
            <v>7.5001281348963889E-2</v>
          </cell>
          <cell r="D56">
            <v>0.48601343661151614</v>
          </cell>
          <cell r="E56">
            <v>0.35337945735409804</v>
          </cell>
          <cell r="F56">
            <v>0.1326339792574181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0.43604112976585901</v>
          </cell>
          <cell r="C57">
            <v>7.5756810224820489E-2</v>
          </cell>
          <cell r="D57">
            <v>0.48820206000932043</v>
          </cell>
          <cell r="E57">
            <v>0.35514942055276266</v>
          </cell>
          <cell r="F57">
            <v>0.13305263945655776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0.50960696576565756</v>
          </cell>
          <cell r="C58">
            <v>0.16754378502979178</v>
          </cell>
          <cell r="D58">
            <v>0.32284924920455016</v>
          </cell>
          <cell r="E58">
            <v>0.3111211748026983</v>
          </cell>
          <cell r="F58">
            <v>1.013178187747418E-2</v>
          </cell>
          <cell r="G58">
            <v>1.5962925243777227E-3</v>
          </cell>
          <cell r="H58">
            <v>0.99999999999999944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0.99857856914329268</v>
          </cell>
          <cell r="C60">
            <v>1.5211196105773643E-4</v>
          </cell>
          <cell r="D60">
            <v>1.2693188956496488E-3</v>
          </cell>
          <cell r="E60">
            <v>9.0420651603711013E-4</v>
          </cell>
          <cell r="F60">
            <v>3.6511237961253857E-4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0.81467201499388697</v>
          </cell>
          <cell r="C61">
            <v>1.549821589872505E-2</v>
          </cell>
          <cell r="D61">
            <v>0.1698297691073882</v>
          </cell>
          <cell r="E61">
            <v>0.11680157298516253</v>
          </cell>
          <cell r="F61">
            <v>2.3562641275558377E-2</v>
          </cell>
          <cell r="G61">
            <v>2.9465554846667304E-2</v>
          </cell>
          <cell r="H61">
            <v>1.0000000000000002</v>
          </cell>
        </row>
        <row r="62">
          <cell r="A62" t="str">
            <v>SCHMAT-SNP</v>
          </cell>
          <cell r="B62">
            <v>0.50387714340694745</v>
          </cell>
          <cell r="C62">
            <v>0.2192586299303253</v>
          </cell>
          <cell r="D62">
            <v>0.27686422666272725</v>
          </cell>
          <cell r="E62">
            <v>0.2766840379229753</v>
          </cell>
          <cell r="F62">
            <v>1.8018873975193917E-4</v>
          </cell>
          <cell r="G62">
            <v>0</v>
          </cell>
          <cell r="H62">
            <v>1</v>
          </cell>
        </row>
        <row r="63">
          <cell r="A63" t="str">
            <v>SCHMAT-SO</v>
          </cell>
          <cell r="B63">
            <v>0.42657506292493658</v>
          </cell>
          <cell r="C63">
            <v>6.1858231036687493E-2</v>
          </cell>
          <cell r="D63">
            <v>0.51156670603837584</v>
          </cell>
          <cell r="E63">
            <v>0.36781649030604324</v>
          </cell>
          <cell r="F63">
            <v>0.1437502157323326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0.61431004843945891</v>
          </cell>
          <cell r="C64">
            <v>0.15347066352476915</v>
          </cell>
          <cell r="D64">
            <v>0.23221928803577191</v>
          </cell>
          <cell r="E64">
            <v>0.21668183455320297</v>
          </cell>
          <cell r="F64">
            <v>6.2145099709114268E-3</v>
          </cell>
          <cell r="G64">
            <v>9.3229435116575238E-3</v>
          </cell>
          <cell r="H64">
            <v>1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0.45005320926638814</v>
          </cell>
          <cell r="C66">
            <v>6.1516549742485764E-2</v>
          </cell>
          <cell r="D66">
            <v>0.48843024099112625</v>
          </cell>
          <cell r="E66">
            <v>0.34921196895538881</v>
          </cell>
          <cell r="F66">
            <v>0.13921827203573744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0.42911800628192154</v>
          </cell>
          <cell r="C67">
            <v>6.1091947728051668E-2</v>
          </cell>
          <cell r="D67">
            <v>0.50979004599002686</v>
          </cell>
          <cell r="E67">
            <v>0.3631518312497185</v>
          </cell>
          <cell r="F67">
            <v>0.1466382147403083</v>
          </cell>
          <cell r="G67">
            <v>0</v>
          </cell>
          <cell r="H67">
            <v>1</v>
          </cell>
        </row>
        <row r="68">
          <cell r="A68" t="str">
            <v>SCHMDT</v>
          </cell>
          <cell r="B68">
            <v>0.61640317184370019</v>
          </cell>
          <cell r="C68">
            <v>0.15464243395845667</v>
          </cell>
          <cell r="D68">
            <v>0.22895439419784305</v>
          </cell>
          <cell r="E68">
            <v>0.21499300425864104</v>
          </cell>
          <cell r="F68">
            <v>4.5196442433620022E-3</v>
          </cell>
          <cell r="G68">
            <v>9.4417456958399999E-3</v>
          </cell>
          <cell r="H68">
            <v>0.99999999999999989</v>
          </cell>
        </row>
        <row r="69">
          <cell r="A69" t="str">
            <v>SCHMDT-GPS</v>
          </cell>
          <cell r="B69">
            <v>0.50390599523411239</v>
          </cell>
          <cell r="C69">
            <v>0.21915356275118467</v>
          </cell>
          <cell r="D69">
            <v>0.2769404420147028</v>
          </cell>
          <cell r="E69">
            <v>0.27660379423502013</v>
          </cell>
          <cell r="F69">
            <v>3.3664777968268558E-4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0.98979364666529157</v>
          </cell>
          <cell r="C70">
            <v>9.1616572373758049E-3</v>
          </cell>
          <cell r="D70">
            <v>1.0446960973326423E-3</v>
          </cell>
          <cell r="E70">
            <v>1.0203543384794185E-3</v>
          </cell>
          <cell r="F70">
            <v>2.4341758853223721E-5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0.85297625672056399</v>
          </cell>
          <cell r="C71">
            <v>1.2345606339431232E-2</v>
          </cell>
          <cell r="D71">
            <v>0.1346781369400048</v>
          </cell>
          <cell r="E71">
            <v>0.10859621428345666</v>
          </cell>
          <cell r="F71">
            <v>2.1494621633170063E-2</v>
          </cell>
          <cell r="G71">
            <v>4.5873010233780567E-3</v>
          </cell>
          <cell r="H71">
            <v>1</v>
          </cell>
        </row>
        <row r="72">
          <cell r="A72" t="str">
            <v>SCHMDT-SNP</v>
          </cell>
          <cell r="B72">
            <v>0.50384391570480436</v>
          </cell>
          <cell r="C72">
            <v>0.2193796323511954</v>
          </cell>
          <cell r="D72">
            <v>0.27677645194400013</v>
          </cell>
          <cell r="E72">
            <v>0.27677645194400013</v>
          </cell>
          <cell r="F72">
            <v>0</v>
          </cell>
          <cell r="G72">
            <v>0</v>
          </cell>
          <cell r="H72">
            <v>0.99999999999999978</v>
          </cell>
        </row>
        <row r="73">
          <cell r="A73" t="str">
            <v>SCHMDT-SO</v>
          </cell>
          <cell r="B73">
            <v>0.34567702938622691</v>
          </cell>
          <cell r="C73">
            <v>9.1920768701336378E-2</v>
          </cell>
          <cell r="D73">
            <v>0.56240220191243662</v>
          </cell>
          <cell r="E73">
            <v>0.13826338947674435</v>
          </cell>
          <cell r="F73">
            <v>1.2823156057375853E-2</v>
          </cell>
          <cell r="G73">
            <v>0.41131565637831641</v>
          </cell>
          <cell r="H73">
            <v>1</v>
          </cell>
        </row>
        <row r="74">
          <cell r="A74" t="str">
            <v>SIT</v>
          </cell>
          <cell r="B74">
            <v>1.2613421931550963</v>
          </cell>
          <cell r="C74">
            <v>5.492748734990208E-3</v>
          </cell>
          <cell r="D74">
            <v>-0.2668349418904386</v>
          </cell>
          <cell r="E74">
            <v>-0.28738529359278026</v>
          </cell>
          <cell r="F74">
            <v>2.06543085462477E-2</v>
          </cell>
          <cell r="G74">
            <v>-1.0395684390605305E-4</v>
          </cell>
          <cell r="H74">
            <v>0.99999999999964806</v>
          </cell>
        </row>
        <row r="75">
          <cell r="A75" t="str">
            <v>T</v>
          </cell>
          <cell r="B75">
            <v>0</v>
          </cell>
          <cell r="C75">
            <v>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</v>
          </cell>
        </row>
        <row r="76">
          <cell r="A76" t="str">
            <v>TAXDEPR</v>
          </cell>
          <cell r="B76">
            <v>0.57257399437245315</v>
          </cell>
          <cell r="C76">
            <v>0.17545459019840789</v>
          </cell>
          <cell r="D76">
            <v>0.25197141542913898</v>
          </cell>
          <cell r="E76">
            <v>0.24741913806752291</v>
          </cell>
          <cell r="F76">
            <v>4.5522773616160596E-3</v>
          </cell>
          <cell r="G76">
            <v>0</v>
          </cell>
          <cell r="H76">
            <v>1</v>
          </cell>
        </row>
        <row r="77">
          <cell r="A77" t="str">
            <v>TD</v>
          </cell>
          <cell r="B77">
            <v>0</v>
          </cell>
          <cell r="C77">
            <v>0.44215850474318114</v>
          </cell>
          <cell r="D77">
            <v>0.55784149525681881</v>
          </cell>
          <cell r="E77">
            <v>0.55784149525681881</v>
          </cell>
          <cell r="F77">
            <v>0</v>
          </cell>
          <cell r="G77">
            <v>0</v>
          </cell>
          <cell r="H77">
            <v>1</v>
          </cell>
        </row>
        <row r="78">
          <cell r="A78" t="str">
            <v>WSF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0.17743663767138473</v>
          </cell>
          <cell r="C19">
            <v>0.51056356090620303</v>
          </cell>
          <cell r="D19">
            <v>0.18029442254184178</v>
          </cell>
          <cell r="E19">
            <v>3.663568764167812E-2</v>
          </cell>
          <cell r="F19">
            <v>9.5069691238892265E-2</v>
          </cell>
          <cell r="G19">
            <v>1</v>
          </cell>
        </row>
        <row r="20">
          <cell r="A20" t="str">
            <v>PLNT2</v>
          </cell>
          <cell r="B20">
            <v>0.25790201520032657</v>
          </cell>
          <cell r="C20">
            <v>0.74209798479967337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9.9050729100716148E-2</v>
          </cell>
          <cell r="C21">
            <v>0.82361814135809763</v>
          </cell>
          <cell r="D21">
            <v>7.3221224417730577E-3</v>
          </cell>
          <cell r="E21">
            <v>7.0009007099413184E-2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0.17743663767138471</v>
          </cell>
          <cell r="C22">
            <v>0.51056356090620292</v>
          </cell>
          <cell r="D22">
            <v>0.18029442254184175</v>
          </cell>
          <cell r="E22">
            <v>3.663568764167812E-2</v>
          </cell>
          <cell r="F22">
            <v>9.5069691238892279E-2</v>
          </cell>
          <cell r="G22">
            <v>0.99999999999999978</v>
          </cell>
        </row>
        <row r="23">
          <cell r="A23" t="str">
            <v>GENL</v>
          </cell>
          <cell r="B23">
            <v>0.17743663767138471</v>
          </cell>
          <cell r="C23">
            <v>0.51056356090620303</v>
          </cell>
          <cell r="D23">
            <v>0.18029442254184178</v>
          </cell>
          <cell r="E23">
            <v>3.663568764167812E-2</v>
          </cell>
          <cell r="F23">
            <v>9.5069691238892265E-2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0.20746859569083956</v>
          </cell>
          <cell r="C25">
            <v>0.46919738508124692</v>
          </cell>
          <cell r="D25">
            <v>0.19387409178224363</v>
          </cell>
          <cell r="E25">
            <v>3.2133523409771818E-2</v>
          </cell>
          <cell r="F25">
            <v>9.7326404035897901E-2</v>
          </cell>
          <cell r="G25">
            <v>0.99999999999999989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0.3461484003476229</v>
          </cell>
          <cell r="G15">
            <v>0.27714190730544991</v>
          </cell>
          <cell r="H15">
            <v>8.8893933934608704E-2</v>
          </cell>
          <cell r="I15">
            <v>1.8411158366343089E-3</v>
          </cell>
          <cell r="J15">
            <v>0.16676583628548822</v>
          </cell>
          <cell r="K15">
            <v>7.0860901420777278E-3</v>
          </cell>
          <cell r="L15">
            <v>1.9995583660614691E-4</v>
          </cell>
          <cell r="M15">
            <v>3.6884508456680096E-4</v>
          </cell>
          <cell r="N15">
            <v>6.5486496063917571E-2</v>
          </cell>
          <cell r="O15">
            <v>6.1474885781010022E-4</v>
          </cell>
          <cell r="P15">
            <v>8.3923541517602687E-3</v>
          </cell>
          <cell r="Q15">
            <v>2.0243320875040226E-2</v>
          </cell>
          <cell r="R15">
            <v>1.6816995278417228E-2</v>
          </cell>
          <cell r="S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0.33014415729742819</v>
          </cell>
          <cell r="G16">
            <v>0.27509551193609805</v>
          </cell>
          <cell r="H16">
            <v>9.1217445251843041E-2</v>
          </cell>
          <cell r="I16">
            <v>2.4751773382575433E-3</v>
          </cell>
          <cell r="J16">
            <v>0.17406554349443759</v>
          </cell>
          <cell r="K16">
            <v>7.447028376383032E-3</v>
          </cell>
          <cell r="L16">
            <v>2.1383734116064355E-4</v>
          </cell>
          <cell r="M16">
            <v>4.9215859862509581E-4</v>
          </cell>
          <cell r="N16">
            <v>6.4163857169393046E-2</v>
          </cell>
          <cell r="O16">
            <v>5.8791063841491823E-4</v>
          </cell>
          <cell r="P16">
            <v>9.0089371401904841E-3</v>
          </cell>
          <cell r="Q16">
            <v>2.6044643362540199E-2</v>
          </cell>
          <cell r="R16">
            <v>1.9043792055228253E-2</v>
          </cell>
          <cell r="S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0.36215264339781766</v>
          </cell>
          <cell r="G17">
            <v>0.27918830267480171</v>
          </cell>
          <cell r="H17">
            <v>8.6570422617374354E-2</v>
          </cell>
          <cell r="I17">
            <v>1.2070543350110744E-3</v>
          </cell>
          <cell r="J17">
            <v>0.15946612907653884</v>
          </cell>
          <cell r="K17">
            <v>6.7251519077724245E-3</v>
          </cell>
          <cell r="L17">
            <v>1.8607433205165025E-4</v>
          </cell>
          <cell r="M17">
            <v>2.4553157050850616E-4</v>
          </cell>
          <cell r="N17">
            <v>6.6809134958442096E-2</v>
          </cell>
          <cell r="O17">
            <v>6.415870772052822E-4</v>
          </cell>
          <cell r="P17">
            <v>7.7757711633300534E-3</v>
          </cell>
          <cell r="Q17">
            <v>1.4441998387540251E-2</v>
          </cell>
          <cell r="R17">
            <v>1.4590198501606205E-2</v>
          </cell>
          <cell r="S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D18">
            <v>0</v>
          </cell>
          <cell r="E18">
            <v>0</v>
          </cell>
          <cell r="F18">
            <v>0.35685248193826696</v>
          </cell>
          <cell r="G18">
            <v>0.28098891726056074</v>
          </cell>
          <cell r="H18">
            <v>8.7206283909940618E-2</v>
          </cell>
          <cell r="I18">
            <v>1.2132473460716795E-3</v>
          </cell>
          <cell r="J18">
            <v>0.16104033096385387</v>
          </cell>
          <cell r="K18">
            <v>6.5489686159910278E-3</v>
          </cell>
          <cell r="L18">
            <v>1.8859896668711358E-4</v>
          </cell>
          <cell r="M18">
            <v>2.4676561242571049E-4</v>
          </cell>
          <cell r="N18">
            <v>6.7052440030463054E-2</v>
          </cell>
          <cell r="O18">
            <v>6.337711094853973E-4</v>
          </cell>
          <cell r="P18">
            <v>7.8722180382793695E-3</v>
          </cell>
          <cell r="Q18">
            <v>1.5428205017251857E-2</v>
          </cell>
          <cell r="R18">
            <v>1.4727771190722523E-2</v>
          </cell>
          <cell r="S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>SSGCT</v>
          </cell>
          <cell r="D19">
            <v>0</v>
          </cell>
          <cell r="E19">
            <v>0</v>
          </cell>
          <cell r="F19">
            <v>0.34026820996116136</v>
          </cell>
          <cell r="G19">
            <v>0.27925253883748807</v>
          </cell>
          <cell r="H19">
            <v>8.9634475420693749E-2</v>
          </cell>
          <cell r="I19">
            <v>1.8552394296533451E-3</v>
          </cell>
          <cell r="J19">
            <v>0.1684281746267208</v>
          </cell>
          <cell r="K19">
            <v>6.9877923284921966E-3</v>
          </cell>
          <cell r="L19">
            <v>2.0254968993540476E-4</v>
          </cell>
          <cell r="M19">
            <v>3.7179940410827085E-4</v>
          </cell>
          <cell r="N19">
            <v>6.5838559456222676E-2</v>
          </cell>
          <cell r="O19">
            <v>6.1040227386528669E-4</v>
          </cell>
          <cell r="P19">
            <v>8.4949634528499358E-3</v>
          </cell>
          <cell r="Q19">
            <v>2.1072058720750513E-2</v>
          </cell>
          <cell r="R19">
            <v>1.6983236398058273E-2</v>
          </cell>
          <cell r="S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D20">
            <v>0</v>
          </cell>
          <cell r="E20">
            <v>0</v>
          </cell>
          <cell r="F20">
            <v>0.35007684755743257</v>
          </cell>
          <cell r="G20">
            <v>0.27667587754118128</v>
          </cell>
          <cell r="H20">
            <v>8.9837869142854507E-2</v>
          </cell>
          <cell r="I20">
            <v>2.1169705009157365E-3</v>
          </cell>
          <cell r="J20">
            <v>0.16830351151621933</v>
          </cell>
          <cell r="K20">
            <v>3.8468420821479265E-3</v>
          </cell>
          <cell r="L20">
            <v>1.9940517129058802E-4</v>
          </cell>
          <cell r="M20">
            <v>4.3055638122537984E-4</v>
          </cell>
          <cell r="N20">
            <v>6.5669762940050072E-2</v>
          </cell>
          <cell r="O20">
            <v>6.3849438634543793E-4</v>
          </cell>
          <cell r="P20">
            <v>8.2461106097112061E-3</v>
          </cell>
          <cell r="Q20">
            <v>1.7460906650906046E-2</v>
          </cell>
          <cell r="R20">
            <v>1.6496845519719888E-2</v>
          </cell>
          <cell r="S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D21">
            <v>0</v>
          </cell>
          <cell r="E21">
            <v>0</v>
          </cell>
          <cell r="F21">
            <v>0.33506076766448412</v>
          </cell>
          <cell r="G21">
            <v>0.27578824548960756</v>
          </cell>
          <cell r="H21">
            <v>9.1788282097134605E-2</v>
          </cell>
          <cell r="I21">
            <v>2.5590540142830533E-3</v>
          </cell>
          <cell r="J21">
            <v>0.17446336466919565</v>
          </cell>
          <cell r="K21">
            <v>4.0455924207152168E-3</v>
          </cell>
          <cell r="L21">
            <v>2.1202759055625591E-4</v>
          </cell>
          <cell r="M21">
            <v>5.1152597418173764E-4</v>
          </cell>
          <cell r="N21">
            <v>6.4852692406826479E-2</v>
          </cell>
          <cell r="O21">
            <v>6.1668327314505055E-4</v>
          </cell>
          <cell r="P21">
            <v>8.8040520550055311E-3</v>
          </cell>
          <cell r="Q21">
            <v>2.2826866487845373E-2</v>
          </cell>
          <cell r="R21">
            <v>1.8470845857019358E-2</v>
          </cell>
          <cell r="S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</row>
        <row r="24">
          <cell r="A24" t="str">
            <v>F20</v>
          </cell>
          <cell r="B24" t="str">
            <v>12 Weighted Distribution Peaks</v>
          </cell>
          <cell r="C24">
            <v>0</v>
          </cell>
          <cell r="D24">
            <v>0</v>
          </cell>
          <cell r="E24">
            <v>0</v>
          </cell>
          <cell r="F24">
            <v>0.4707810800032789</v>
          </cell>
          <cell r="G24">
            <v>0.33195406095819258</v>
          </cell>
          <cell r="H24">
            <v>9.6141941246542115E-2</v>
          </cell>
          <cell r="I24">
            <v>7.492994782912029E-4</v>
          </cell>
          <cell r="J24">
            <v>0</v>
          </cell>
          <cell r="K24">
            <v>1.3031919730716126E-2</v>
          </cell>
          <cell r="L24">
            <v>1.7660135383184555E-4</v>
          </cell>
          <cell r="M24">
            <v>1.6273362534603863E-4</v>
          </cell>
          <cell r="N24">
            <v>8.619861671738005E-2</v>
          </cell>
          <cell r="O24">
            <v>8.0374688642115581E-4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</row>
        <row r="25">
          <cell r="A25" t="str">
            <v>F21</v>
          </cell>
          <cell r="B25" t="str">
            <v>Transformers      - NCP</v>
          </cell>
          <cell r="C25">
            <v>0</v>
          </cell>
          <cell r="D25">
            <v>0</v>
          </cell>
          <cell r="E25">
            <v>0</v>
          </cell>
          <cell r="F25">
            <v>0.59055368391181151</v>
          </cell>
          <cell r="G25">
            <v>0.23978681675195562</v>
          </cell>
          <cell r="H25">
            <v>6.3362723263065746E-2</v>
          </cell>
          <cell r="I25">
            <v>3.6483710767670928E-3</v>
          </cell>
          <cell r="J25">
            <v>0</v>
          </cell>
          <cell r="K25">
            <v>2.5710409495489625E-2</v>
          </cell>
          <cell r="L25">
            <v>1.1517789034312014E-4</v>
          </cell>
          <cell r="M25">
            <v>8.5950976985743111E-4</v>
          </cell>
          <cell r="N25">
            <v>7.4564681784161146E-2</v>
          </cell>
          <cell r="O25">
            <v>1.3986260565486363E-3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</row>
        <row r="26">
          <cell r="A26" t="str">
            <v>F22</v>
          </cell>
          <cell r="B26" t="str">
            <v>Secondary Lines - NCP</v>
          </cell>
          <cell r="C26">
            <v>0</v>
          </cell>
          <cell r="D26">
            <v>0</v>
          </cell>
          <cell r="E26">
            <v>0</v>
          </cell>
          <cell r="F26">
            <v>0.88789261336042413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0.11210738663957574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1</v>
          </cell>
        </row>
        <row r="27">
          <cell r="A27" t="str">
            <v>F30</v>
          </cell>
          <cell r="B27" t="str">
            <v>MWH @ Input</v>
          </cell>
          <cell r="C27">
            <v>0</v>
          </cell>
          <cell r="D27">
            <v>0</v>
          </cell>
          <cell r="E27">
            <v>0</v>
          </cell>
          <cell r="F27">
            <v>0.2981356711970386</v>
          </cell>
          <cell r="G27">
            <v>0.27100272119739433</v>
          </cell>
          <cell r="H27">
            <v>9.5864467886311699E-2</v>
          </cell>
          <cell r="I27">
            <v>3.743300341504011E-3</v>
          </cell>
          <cell r="J27">
            <v>0.18866495791233626</v>
          </cell>
          <cell r="K27">
            <v>8.168904844993637E-3</v>
          </cell>
          <cell r="L27">
            <v>2.4160035026963683E-4</v>
          </cell>
          <cell r="M27">
            <v>7.3878562674168518E-4</v>
          </cell>
          <cell r="N27">
            <v>6.1518579380343982E-2</v>
          </cell>
          <cell r="O27">
            <v>5.3423419962455416E-4</v>
          </cell>
          <cell r="P27">
            <v>1.0242103117050911E-2</v>
          </cell>
          <cell r="Q27">
            <v>3.7647288337540143E-2</v>
          </cell>
          <cell r="R27">
            <v>2.3497385608850296E-2</v>
          </cell>
          <cell r="S27">
            <v>1</v>
          </cell>
        </row>
        <row r="28">
          <cell r="A28" t="str">
            <v>F32</v>
          </cell>
          <cell r="B28" t="str">
            <v>Seasonal System Energy Combustion Turbine</v>
          </cell>
          <cell r="C28" t="str">
            <v>SSECT</v>
          </cell>
          <cell r="D28">
            <v>0</v>
          </cell>
          <cell r="E28">
            <v>0</v>
          </cell>
          <cell r="F28">
            <v>0.29051539402984472</v>
          </cell>
          <cell r="G28">
            <v>0.27404340356827012</v>
          </cell>
          <cell r="H28">
            <v>9.6919049952953126E-2</v>
          </cell>
          <cell r="I28">
            <v>3.7812156803983419E-3</v>
          </cell>
          <cell r="J28">
            <v>0.19059170561532157</v>
          </cell>
          <cell r="K28">
            <v>8.3042634659957031E-3</v>
          </cell>
          <cell r="L28">
            <v>2.4440185968027835E-4</v>
          </cell>
          <cell r="M28">
            <v>7.469007791559521E-4</v>
          </cell>
          <cell r="N28">
            <v>6.2196917733501562E-2</v>
          </cell>
          <cell r="O28">
            <v>5.4029576700495498E-4</v>
          </cell>
          <cell r="P28">
            <v>1.0363199696561638E-2</v>
          </cell>
          <cell r="Q28">
            <v>3.800361983124647E-2</v>
          </cell>
          <cell r="R28">
            <v>2.3749632020065511E-2</v>
          </cell>
          <cell r="S28">
            <v>1</v>
          </cell>
        </row>
        <row r="29">
          <cell r="A29" t="str">
            <v>F33</v>
          </cell>
          <cell r="B29" t="str">
            <v>Seasonal System Energy Cholla</v>
          </cell>
          <cell r="C29" t="str">
            <v>SSECH</v>
          </cell>
          <cell r="D29">
            <v>0</v>
          </cell>
          <cell r="E29">
            <v>0</v>
          </cell>
          <cell r="F29">
            <v>0.29001252798563881</v>
          </cell>
          <cell r="G29">
            <v>0.2731253493348863</v>
          </cell>
          <cell r="H29">
            <v>9.7639520959974885E-2</v>
          </cell>
          <cell r="I29">
            <v>3.8853045543850036E-3</v>
          </cell>
          <cell r="J29">
            <v>0.19294292412812464</v>
          </cell>
          <cell r="K29">
            <v>4.6418434364170888E-3</v>
          </cell>
          <cell r="L29">
            <v>2.4989484835325951E-4</v>
          </cell>
          <cell r="M29">
            <v>7.5443475305081106E-4</v>
          </cell>
          <cell r="N29">
            <v>6.2401480807155671E-2</v>
          </cell>
          <cell r="O29">
            <v>5.5124993354388843E-4</v>
          </cell>
          <cell r="P29">
            <v>1.0477876390888503E-2</v>
          </cell>
          <cell r="Q29">
            <v>3.8924745998663357E-2</v>
          </cell>
          <cell r="R29">
            <v>2.4392846868917774E-2</v>
          </cell>
          <cell r="S29">
            <v>1</v>
          </cell>
        </row>
        <row r="30">
          <cell r="A30" t="str">
            <v>F34</v>
          </cell>
          <cell r="B30" t="str">
            <v>Seasonal System Energy Contracts</v>
          </cell>
          <cell r="C30" t="str">
            <v>SSEC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</row>
        <row r="31">
          <cell r="A31" t="str">
            <v>F40</v>
          </cell>
          <cell r="B31" t="str">
            <v>Average Customers</v>
          </cell>
          <cell r="C31">
            <v>0</v>
          </cell>
          <cell r="D31">
            <v>0</v>
          </cell>
          <cell r="E31">
            <v>0</v>
          </cell>
          <cell r="F31">
            <v>0.86644901411377973</v>
          </cell>
          <cell r="G31">
            <v>1.8399491404001402E-2</v>
          </cell>
          <cell r="H31">
            <v>3.550863511828087E-4</v>
          </cell>
          <cell r="I31">
            <v>1.1688961207919509E-2</v>
          </cell>
          <cell r="J31">
            <v>1.9258920742118438E-4</v>
          </cell>
          <cell r="K31">
            <v>3.4485504953855831E-3</v>
          </cell>
          <cell r="L31">
            <v>2.7010636340821111E-3</v>
          </cell>
          <cell r="M31">
            <v>5.6813816189249392E-4</v>
          </cell>
          <cell r="N31">
            <v>9.6180253868685867E-2</v>
          </cell>
          <cell r="O31">
            <v>1.3240508010206427E-5</v>
          </cell>
          <cell r="P31">
            <v>1.2036825463824024E-6</v>
          </cell>
          <cell r="Q31">
            <v>1.2036825463824024E-6</v>
          </cell>
          <cell r="R31">
            <v>1.2036825463824024E-6</v>
          </cell>
          <cell r="S31">
            <v>1</v>
          </cell>
        </row>
        <row r="32">
          <cell r="A32" t="str">
            <v>F41</v>
          </cell>
          <cell r="B32" t="str">
            <v>Weighted Customers Acct 902</v>
          </cell>
          <cell r="C32">
            <v>0</v>
          </cell>
          <cell r="D32">
            <v>0</v>
          </cell>
          <cell r="E32">
            <v>0</v>
          </cell>
          <cell r="F32">
            <v>0.79450159308294821</v>
          </cell>
          <cell r="G32">
            <v>3.4924317228300562E-2</v>
          </cell>
          <cell r="H32">
            <v>1.0673201016540325E-2</v>
          </cell>
          <cell r="I32">
            <v>0</v>
          </cell>
          <cell r="J32">
            <v>7.4365062583677611E-3</v>
          </cell>
          <cell r="K32">
            <v>1.476744052914159E-2</v>
          </cell>
          <cell r="L32">
            <v>2.7492203824199652E-3</v>
          </cell>
          <cell r="M32">
            <v>5.7826738881560768E-4</v>
          </cell>
          <cell r="N32">
            <v>0.13405445997295945</v>
          </cell>
          <cell r="O32">
            <v>8.9843803347057673E-6</v>
          </cell>
          <cell r="P32">
            <v>3.4866901077807761E-5</v>
          </cell>
          <cell r="Q32">
            <v>1.3557142954691761E-4</v>
          </cell>
          <cell r="R32">
            <v>1.3557142954691761E-4</v>
          </cell>
          <cell r="S32">
            <v>1</v>
          </cell>
        </row>
        <row r="33">
          <cell r="A33" t="str">
            <v>F42</v>
          </cell>
          <cell r="B33" t="str">
            <v>Weighted Customers Acct 903</v>
          </cell>
          <cell r="C33">
            <v>0</v>
          </cell>
          <cell r="D33">
            <v>0</v>
          </cell>
          <cell r="E33">
            <v>0</v>
          </cell>
          <cell r="F33">
            <v>0.87121091198399014</v>
          </cell>
          <cell r="G33">
            <v>1.8685618887272257E-2</v>
          </cell>
          <cell r="H33">
            <v>3.6060824098817972E-4</v>
          </cell>
          <cell r="I33">
            <v>1.0806265281044006E-2</v>
          </cell>
          <cell r="J33">
            <v>1.4291196877289566E-3</v>
          </cell>
          <cell r="K33">
            <v>3.5368533735182337E-3</v>
          </cell>
          <cell r="L33">
            <v>2.4986356816757084E-3</v>
          </cell>
          <cell r="M33">
            <v>5.2555973340059469E-4</v>
          </cell>
          <cell r="N33">
            <v>9.0906317860013006E-2</v>
          </cell>
          <cell r="O33">
            <v>1.3313276223762299E-5</v>
          </cell>
          <cell r="P33">
            <v>8.9319980483059787E-6</v>
          </cell>
          <cell r="Q33">
            <v>8.9319980483059787E-6</v>
          </cell>
          <cell r="R33">
            <v>8.9319980483059787E-6</v>
          </cell>
          <cell r="S33">
            <v>1</v>
          </cell>
        </row>
        <row r="34">
          <cell r="A34" t="str">
            <v>F43</v>
          </cell>
          <cell r="B34" t="str">
            <v>Residential Split</v>
          </cell>
          <cell r="C34">
            <v>0</v>
          </cell>
          <cell r="D34">
            <v>0</v>
          </cell>
          <cell r="E34">
            <v>0</v>
          </cell>
          <cell r="F34">
            <v>0.99998471888655327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1.5281113446754698E-5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</row>
        <row r="35">
          <cell r="A35" t="str">
            <v>F44</v>
          </cell>
          <cell r="B35" t="str">
            <v>Commercial Split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0.15333495510637357</v>
          </cell>
          <cell r="H35">
            <v>1.9129550179132204E-3</v>
          </cell>
          <cell r="I35">
            <v>0</v>
          </cell>
          <cell r="J35">
            <v>2.9855367331593611E-4</v>
          </cell>
          <cell r="K35">
            <v>0</v>
          </cell>
          <cell r="L35">
            <v>0</v>
          </cell>
          <cell r="M35">
            <v>0</v>
          </cell>
          <cell r="N35">
            <v>0.84445353620239727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</row>
        <row r="36">
          <cell r="A36" t="str">
            <v>F45</v>
          </cell>
          <cell r="B36" t="str">
            <v>Industrial / Irrigation Split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0.17540597495971241</v>
          </cell>
          <cell r="H36">
            <v>1.5123342010660717E-2</v>
          </cell>
          <cell r="I36">
            <v>0</v>
          </cell>
          <cell r="J36">
            <v>1.5991074748977315E-2</v>
          </cell>
          <cell r="K36">
            <v>0.3551506136110078</v>
          </cell>
          <cell r="L36">
            <v>0</v>
          </cell>
          <cell r="M36">
            <v>0</v>
          </cell>
          <cell r="N36">
            <v>0.43795710921036318</v>
          </cell>
          <cell r="O36">
            <v>0</v>
          </cell>
          <cell r="P36">
            <v>1.2396181975951408E-4</v>
          </cell>
          <cell r="Q36">
            <v>1.2396181975951408E-4</v>
          </cell>
          <cell r="R36">
            <v>1.2396181975951408E-4</v>
          </cell>
          <cell r="S36">
            <v>1</v>
          </cell>
        </row>
        <row r="37">
          <cell r="A37" t="str">
            <v>F46</v>
          </cell>
          <cell r="B37" t="str">
            <v>Lighting / OSPA  Split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0.78144363080389478</v>
          </cell>
          <cell r="J37">
            <v>0</v>
          </cell>
          <cell r="K37">
            <v>0</v>
          </cell>
          <cell r="L37">
            <v>0.18057455540355677</v>
          </cell>
          <cell r="M37">
            <v>3.7981813792548481E-2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</row>
        <row r="38">
          <cell r="A38" t="str">
            <v>F47</v>
          </cell>
          <cell r="B38" t="str">
            <v>Wtd Customers Acct 902 - irrigation</v>
          </cell>
          <cell r="C38">
            <v>0</v>
          </cell>
          <cell r="D38">
            <v>0</v>
          </cell>
          <cell r="E38">
            <v>0</v>
          </cell>
          <cell r="F38">
            <v>0.80012907615042528</v>
          </cell>
          <cell r="G38">
            <v>3.5171687410508537E-2</v>
          </cell>
          <cell r="H38">
            <v>1.0748799679298562E-2</v>
          </cell>
          <cell r="I38">
            <v>0</v>
          </cell>
          <cell r="J38">
            <v>7.4891792969299159E-3</v>
          </cell>
          <cell r="K38">
            <v>7.7890032368576924E-3</v>
          </cell>
          <cell r="L38">
            <v>2.7686932082588629E-3</v>
          </cell>
          <cell r="M38">
            <v>5.82363277316481E-4</v>
          </cell>
          <cell r="N38">
            <v>0.13500397248518778</v>
          </cell>
          <cell r="O38">
            <v>9.0480170204537995E-6</v>
          </cell>
          <cell r="P38">
            <v>3.5113864579377825E-5</v>
          </cell>
          <cell r="Q38">
            <v>1.365316868086413E-4</v>
          </cell>
          <cell r="R38">
            <v>1.365316868086413E-4</v>
          </cell>
          <cell r="S38">
            <v>1</v>
          </cell>
        </row>
        <row r="39">
          <cell r="A39" t="str">
            <v>F48</v>
          </cell>
          <cell r="B39" t="str">
            <v>Wtd Customers Acct 903 - irrigation</v>
          </cell>
          <cell r="C39">
            <v>0</v>
          </cell>
          <cell r="D39">
            <v>0</v>
          </cell>
          <cell r="E39">
            <v>0</v>
          </cell>
          <cell r="F39">
            <v>0.87268092592419133</v>
          </cell>
          <cell r="G39">
            <v>1.8717147556011064E-2</v>
          </cell>
          <cell r="H39">
            <v>3.6121670345566289E-4</v>
          </cell>
          <cell r="I39">
            <v>1.0824498937654747E-2</v>
          </cell>
          <cell r="J39">
            <v>1.4315310738058291E-3</v>
          </cell>
          <cell r="K39">
            <v>1.85549849574065E-3</v>
          </cell>
          <cell r="L39">
            <v>2.5028516863572644E-3</v>
          </cell>
          <cell r="M39">
            <v>5.2644652226409489E-4</v>
          </cell>
          <cell r="N39">
            <v>9.1059706152868819E-2</v>
          </cell>
          <cell r="O39">
            <v>1.3335740016822594E-5</v>
          </cell>
          <cell r="P39">
            <v>8.9470692112864306E-6</v>
          </cell>
          <cell r="Q39">
            <v>8.9470692112864306E-6</v>
          </cell>
          <cell r="R39">
            <v>8.9470692112864306E-6</v>
          </cell>
          <cell r="S39">
            <v>1</v>
          </cell>
        </row>
        <row r="40">
          <cell r="A40" t="str">
            <v>F50</v>
          </cell>
          <cell r="B40" t="str">
            <v>Contribution in Aid of Construction</v>
          </cell>
          <cell r="C40">
            <v>0</v>
          </cell>
          <cell r="D40">
            <v>0</v>
          </cell>
          <cell r="E40">
            <v>0</v>
          </cell>
          <cell r="F40">
            <v>0.15736072656272435</v>
          </cell>
          <cell r="G40">
            <v>2.7706430725220388E-2</v>
          </cell>
          <cell r="H40">
            <v>1.4655706087708829E-2</v>
          </cell>
          <cell r="I40">
            <v>7.2275376376838868E-2</v>
          </cell>
          <cell r="J40">
            <v>0.55846599187674095</v>
          </cell>
          <cell r="K40">
            <v>2.2113049525370673E-3</v>
          </cell>
          <cell r="L40">
            <v>2.7262602191836858E-3</v>
          </cell>
          <cell r="M40">
            <v>6.3707547574648289E-3</v>
          </cell>
          <cell r="N40">
            <v>0.15822744844158118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</row>
        <row r="41">
          <cell r="A41" t="str">
            <v>F51</v>
          </cell>
          <cell r="B41" t="str">
            <v>Security Deposits</v>
          </cell>
          <cell r="C41">
            <v>0</v>
          </cell>
          <cell r="D41">
            <v>0</v>
          </cell>
          <cell r="E41">
            <v>0</v>
          </cell>
          <cell r="F41">
            <v>0.26075906169504837</v>
          </cell>
          <cell r="G41">
            <v>2.9968509951039449E-2</v>
          </cell>
          <cell r="H41">
            <v>8.2251306973778818E-2</v>
          </cell>
          <cell r="I41">
            <v>1.0695391797479142E-3</v>
          </cell>
          <cell r="J41">
            <v>0.28583611654786145</v>
          </cell>
          <cell r="K41">
            <v>7.1929387323423216E-3</v>
          </cell>
          <cell r="L41">
            <v>0</v>
          </cell>
          <cell r="M41">
            <v>4.0838157835987204E-5</v>
          </cell>
          <cell r="N41">
            <v>0.26577596298169065</v>
          </cell>
          <cell r="O41">
            <v>0</v>
          </cell>
          <cell r="P41">
            <v>0</v>
          </cell>
          <cell r="Q41">
            <v>6.7105725780654907E-2</v>
          </cell>
          <cell r="R41">
            <v>0</v>
          </cell>
          <cell r="S41">
            <v>1</v>
          </cell>
        </row>
        <row r="42">
          <cell r="A42" t="str">
            <v>F60</v>
          </cell>
          <cell r="B42" t="str">
            <v>Meters</v>
          </cell>
          <cell r="C42">
            <v>0</v>
          </cell>
          <cell r="D42">
            <v>0</v>
          </cell>
          <cell r="E42">
            <v>0</v>
          </cell>
          <cell r="F42">
            <v>0.68497890837007003</v>
          </cell>
          <cell r="G42">
            <v>0.10902835722412574</v>
          </cell>
          <cell r="H42">
            <v>1.3486620889471447E-2</v>
          </cell>
          <cell r="I42">
            <v>0</v>
          </cell>
          <cell r="J42">
            <v>3.8957800440214296E-2</v>
          </cell>
          <cell r="K42">
            <v>1.1135492495671355E-2</v>
          </cell>
          <cell r="L42">
            <v>2.0350891354208589E-3</v>
          </cell>
          <cell r="M42">
            <v>4.2805796431312178E-4</v>
          </cell>
          <cell r="N42">
            <v>0.1306353806924791</v>
          </cell>
          <cell r="O42">
            <v>1.9981764371414636E-4</v>
          </cell>
          <cell r="P42">
            <v>3.03815838150666E-3</v>
          </cell>
          <cell r="Q42">
            <v>3.03815838150666E-3</v>
          </cell>
          <cell r="R42">
            <v>3.03815838150666E-3</v>
          </cell>
          <cell r="S42">
            <v>1</v>
          </cell>
        </row>
        <row r="43">
          <cell r="A43" t="str">
            <v>F70</v>
          </cell>
          <cell r="B43" t="str">
            <v>Services</v>
          </cell>
          <cell r="C43">
            <v>0</v>
          </cell>
          <cell r="D43">
            <v>0</v>
          </cell>
          <cell r="E43">
            <v>0</v>
          </cell>
          <cell r="F43">
            <v>0.78247152659940289</v>
          </cell>
          <cell r="G43">
            <v>7.9505021864011857E-2</v>
          </cell>
          <cell r="H43">
            <v>3.0064817283884603E-3</v>
          </cell>
          <cell r="I43">
            <v>0</v>
          </cell>
          <cell r="J43">
            <v>0</v>
          </cell>
          <cell r="K43">
            <v>0</v>
          </cell>
          <cell r="L43">
            <v>3.1363648863416945E-3</v>
          </cell>
          <cell r="M43">
            <v>6.5969885309860956E-4</v>
          </cell>
          <cell r="N43">
            <v>0.13122090606875636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</row>
        <row r="44">
          <cell r="A44" t="str">
            <v>F80</v>
          </cell>
          <cell r="B44" t="str">
            <v>Uncollectables</v>
          </cell>
          <cell r="C44">
            <v>0</v>
          </cell>
          <cell r="D44">
            <v>0</v>
          </cell>
          <cell r="E44">
            <v>0</v>
          </cell>
          <cell r="F44">
            <v>0.81065129837697247</v>
          </cell>
          <cell r="G44">
            <v>8.9623473350243746E-2</v>
          </cell>
          <cell r="H44">
            <v>2.7060566570668406E-2</v>
          </cell>
          <cell r="I44">
            <v>0</v>
          </cell>
          <cell r="J44">
            <v>4.2008370112631192E-2</v>
          </cell>
          <cell r="K44">
            <v>6.9250332500972005E-3</v>
          </cell>
          <cell r="L44">
            <v>0</v>
          </cell>
          <cell r="M44">
            <v>0</v>
          </cell>
          <cell r="N44">
            <v>2.3731258339386784E-2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</row>
        <row r="45">
          <cell r="A45" t="str">
            <v>F85</v>
          </cell>
          <cell r="B45" t="str">
            <v>Firm Sales - Utah Share</v>
          </cell>
          <cell r="C45">
            <v>0</v>
          </cell>
          <cell r="D45">
            <v>0</v>
          </cell>
          <cell r="E45">
            <v>0</v>
          </cell>
          <cell r="F45">
            <v>0.33643911685941369</v>
          </cell>
          <cell r="G45">
            <v>0.27844030436176387</v>
          </cell>
          <cell r="H45">
            <v>9.0747831870374704E-2</v>
          </cell>
          <cell r="I45">
            <v>2.1032880770656031E-3</v>
          </cell>
          <cell r="J45">
            <v>0.17158763334158497</v>
          </cell>
          <cell r="K45">
            <v>5.5538087700705971E-3</v>
          </cell>
          <cell r="L45">
            <v>2.0805063036667589E-4</v>
          </cell>
          <cell r="M45">
            <v>4.2118250800580954E-4</v>
          </cell>
          <cell r="N45">
            <v>6.5281456317390962E-2</v>
          </cell>
          <cell r="O45">
            <v>6.0592213968437589E-4</v>
          </cell>
          <cell r="P45">
            <v>8.6653162059154958E-3</v>
          </cell>
          <cell r="Q45">
            <v>2.2195812505219254E-2</v>
          </cell>
          <cell r="R45">
            <v>1.7750276413143921E-2</v>
          </cell>
          <cell r="S45">
            <v>1</v>
          </cell>
        </row>
        <row r="46">
          <cell r="A46" t="str">
            <v>F86</v>
          </cell>
          <cell r="B46" t="str">
            <v>Non Firm Sales - Utah Share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</row>
        <row r="47">
          <cell r="A47" t="str">
            <v>F87</v>
          </cell>
          <cell r="B47" t="str">
            <v>Firm Purchases (Non-Seasonal) - Utah Share</v>
          </cell>
          <cell r="C47">
            <v>0</v>
          </cell>
          <cell r="D47">
            <v>0</v>
          </cell>
          <cell r="E47">
            <v>0</v>
          </cell>
          <cell r="F47">
            <v>0.33498974344285004</v>
          </cell>
          <cell r="G47">
            <v>0.28084078818422581</v>
          </cell>
          <cell r="H47">
            <v>9.0054501965800449E-2</v>
          </cell>
          <cell r="I47">
            <v>1.7613441456342423E-3</v>
          </cell>
          <cell r="J47">
            <v>0.17018925634585255</v>
          </cell>
          <cell r="K47">
            <v>6.8123959913749038E-3</v>
          </cell>
          <cell r="L47">
            <v>2.0644925068073665E-4</v>
          </cell>
          <cell r="M47">
            <v>3.5087871195536835E-4</v>
          </cell>
          <cell r="N47">
            <v>6.5938301165770777E-2</v>
          </cell>
          <cell r="O47">
            <v>5.9761458220806822E-4</v>
          </cell>
          <cell r="P47">
            <v>8.5905776801710881E-3</v>
          </cell>
          <cell r="Q47">
            <v>2.2559342487497944E-2</v>
          </cell>
          <cell r="R47">
            <v>1.7108806045978326E-2</v>
          </cell>
          <cell r="S47">
            <v>1</v>
          </cell>
        </row>
        <row r="48">
          <cell r="A48" t="str">
            <v>F88</v>
          </cell>
          <cell r="B48" t="str">
            <v>Seasonal Purchases - Utah Share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</row>
        <row r="49">
          <cell r="A49" t="str">
            <v>F89</v>
          </cell>
          <cell r="B49" t="str">
            <v>Non firm Purchases - Utah Share</v>
          </cell>
          <cell r="C49">
            <v>0</v>
          </cell>
          <cell r="D49">
            <v>0</v>
          </cell>
          <cell r="E49">
            <v>0</v>
          </cell>
          <cell r="F49">
            <v>0.29979815750086991</v>
          </cell>
          <cell r="G49">
            <v>0.27153082767593717</v>
          </cell>
          <cell r="H49">
            <v>9.5725995590261306E-2</v>
          </cell>
          <cell r="I49">
            <v>3.7181488555205976E-3</v>
          </cell>
          <cell r="J49">
            <v>0.18749351497293129</v>
          </cell>
          <cell r="K49">
            <v>8.0535911679366912E-3</v>
          </cell>
          <cell r="L49">
            <v>2.3886121799682582E-4</v>
          </cell>
          <cell r="M49">
            <v>7.3423736915794228E-4</v>
          </cell>
          <cell r="N49">
            <v>6.1501767050476976E-2</v>
          </cell>
          <cell r="O49">
            <v>5.3622013078342295E-4</v>
          </cell>
          <cell r="P49">
            <v>1.0234264766295255E-2</v>
          </cell>
          <cell r="Q49">
            <v>3.7128983369368061E-2</v>
          </cell>
          <cell r="R49">
            <v>2.330543033246444E-2</v>
          </cell>
          <cell r="S49">
            <v>1</v>
          </cell>
        </row>
        <row r="50">
          <cell r="A50" t="str">
            <v>F90</v>
          </cell>
          <cell r="B50" t="str">
            <v>Coal (Non-Seasonal) - Utah Share</v>
          </cell>
          <cell r="C50">
            <v>0</v>
          </cell>
          <cell r="D50">
            <v>0</v>
          </cell>
          <cell r="E50">
            <v>0</v>
          </cell>
          <cell r="F50">
            <v>0.29747059687518912</v>
          </cell>
          <cell r="G50">
            <v>0.27117620780948143</v>
          </cell>
          <cell r="H50">
            <v>9.6063618438134102E-2</v>
          </cell>
          <cell r="I50">
            <v>3.7582113100422783E-3</v>
          </cell>
          <cell r="J50">
            <v>0.18905544445537212</v>
          </cell>
          <cell r="K50">
            <v>7.8104509563704924E-3</v>
          </cell>
          <cell r="L50">
            <v>2.4225345556404138E-4</v>
          </cell>
          <cell r="M50">
            <v>7.4034957202814291E-4</v>
          </cell>
          <cell r="N50">
            <v>6.1545309447119501E-2</v>
          </cell>
          <cell r="O50">
            <v>5.3424686961272292E-4</v>
          </cell>
          <cell r="P50">
            <v>1.0270609729365249E-2</v>
          </cell>
          <cell r="Q50">
            <v>3.778039999454734E-2</v>
          </cell>
          <cell r="R50">
            <v>2.3552301087173429E-2</v>
          </cell>
          <cell r="S50">
            <v>1</v>
          </cell>
        </row>
        <row r="51">
          <cell r="A51" t="str">
            <v>F91</v>
          </cell>
          <cell r="B51" t="str">
            <v>Seasonal Cholla Coal - Utah Share</v>
          </cell>
          <cell r="C51">
            <v>0</v>
          </cell>
          <cell r="D51">
            <v>0</v>
          </cell>
          <cell r="E51">
            <v>0</v>
          </cell>
          <cell r="F51">
            <v>0.29803711209295691</v>
          </cell>
          <cell r="G51">
            <v>0.27107811080878857</v>
          </cell>
          <cell r="H51">
            <v>9.603368022917208E-2</v>
          </cell>
          <cell r="I51">
            <v>3.7646542273027501E-3</v>
          </cell>
          <cell r="J51">
            <v>0.18891679191924748</v>
          </cell>
          <cell r="K51">
            <v>7.5128668404289226E-3</v>
          </cell>
          <cell r="L51">
            <v>2.4223451999822064E-4</v>
          </cell>
          <cell r="M51">
            <v>7.384535772482102E-4</v>
          </cell>
          <cell r="N51">
            <v>6.1573998749886297E-2</v>
          </cell>
          <cell r="O51">
            <v>5.3511731405607704E-4</v>
          </cell>
          <cell r="P51">
            <v>1.0278414652935297E-2</v>
          </cell>
          <cell r="Q51">
            <v>3.7776055628917352E-2</v>
          </cell>
          <cell r="R51">
            <v>2.3512509439061569E-2</v>
          </cell>
          <cell r="S51">
            <v>1</v>
          </cell>
        </row>
        <row r="52">
          <cell r="A52" t="str">
            <v>F92</v>
          </cell>
          <cell r="B52" t="str">
            <v>Gas (Non-Seasonal) - Utah Share</v>
          </cell>
          <cell r="C52">
            <v>0</v>
          </cell>
          <cell r="D52">
            <v>0</v>
          </cell>
          <cell r="E52">
            <v>0</v>
          </cell>
          <cell r="F52">
            <v>0.29980675988418126</v>
          </cell>
          <cell r="G52">
            <v>0.27119337098099933</v>
          </cell>
          <cell r="H52">
            <v>9.5792608050297309E-2</v>
          </cell>
          <cell r="I52">
            <v>3.7388727917208654E-3</v>
          </cell>
          <cell r="J52">
            <v>0.18799420859614349</v>
          </cell>
          <cell r="K52">
            <v>7.3373034389534785E-3</v>
          </cell>
          <cell r="L52">
            <v>2.4122954559097236E-4</v>
          </cell>
          <cell r="M52">
            <v>7.35771206711764E-4</v>
          </cell>
          <cell r="N52">
            <v>6.1607347581396285E-2</v>
          </cell>
          <cell r="O52">
            <v>5.3909962349364573E-4</v>
          </cell>
          <cell r="P52">
            <v>1.0220696319511637E-2</v>
          </cell>
          <cell r="Q52">
            <v>3.7361039545440587E-2</v>
          </cell>
          <cell r="R52">
            <v>2.3431692435559603E-2</v>
          </cell>
          <cell r="S52">
            <v>1</v>
          </cell>
        </row>
        <row r="53">
          <cell r="A53" t="str">
            <v>F93</v>
          </cell>
          <cell r="B53" t="str">
            <v>Seasonal CT Gas - Utah Share</v>
          </cell>
          <cell r="C53">
            <v>0</v>
          </cell>
          <cell r="D53">
            <v>0</v>
          </cell>
          <cell r="E53">
            <v>0</v>
          </cell>
          <cell r="F53">
            <v>0.29601091350693043</v>
          </cell>
          <cell r="G53">
            <v>0.27107096281757431</v>
          </cell>
          <cell r="H53">
            <v>9.6180378447097273E-2</v>
          </cell>
          <cell r="I53">
            <v>3.7663464777364679E-3</v>
          </cell>
          <cell r="J53">
            <v>0.18990214303332312</v>
          </cell>
          <cell r="K53">
            <v>8.0618697126322528E-3</v>
          </cell>
          <cell r="L53">
            <v>2.4265412429505927E-4</v>
          </cell>
          <cell r="M53">
            <v>7.4442531661012782E-4</v>
          </cell>
          <cell r="N53">
            <v>6.1507878969924837E-2</v>
          </cell>
          <cell r="O53">
            <v>5.3193896728645376E-4</v>
          </cell>
          <cell r="P53">
            <v>1.0282127393483897E-2</v>
          </cell>
          <cell r="Q53">
            <v>3.8048258075726683E-2</v>
          </cell>
          <cell r="R53">
            <v>2.3650103157378997E-2</v>
          </cell>
          <cell r="S53">
            <v>1</v>
          </cell>
        </row>
        <row r="54">
          <cell r="A54" t="str">
            <v>F94</v>
          </cell>
          <cell r="B54" t="str">
            <v>Other Generation - Utah Share</v>
          </cell>
          <cell r="C54">
            <v>0</v>
          </cell>
          <cell r="D54">
            <v>0</v>
          </cell>
          <cell r="E54">
            <v>0</v>
          </cell>
          <cell r="F54">
            <v>0.29768750074992412</v>
          </cell>
          <cell r="G54">
            <v>0.27111580007800595</v>
          </cell>
          <cell r="H54">
            <v>9.6115817842318443E-2</v>
          </cell>
          <cell r="I54">
            <v>3.7611351026905068E-3</v>
          </cell>
          <cell r="J54">
            <v>0.18907265802723822</v>
          </cell>
          <cell r="K54">
            <v>7.5683482108941458E-3</v>
          </cell>
          <cell r="L54">
            <v>2.4302144661041399E-4</v>
          </cell>
          <cell r="M54">
            <v>7.4285179942495212E-4</v>
          </cell>
          <cell r="N54">
            <v>6.157518635005256E-2</v>
          </cell>
          <cell r="O54">
            <v>5.3611760493784875E-4</v>
          </cell>
          <cell r="P54">
            <v>1.0258304197060053E-2</v>
          </cell>
          <cell r="Q54">
            <v>3.7800308510901597E-2</v>
          </cell>
          <cell r="R54">
            <v>2.3522950079941145E-2</v>
          </cell>
          <cell r="S54">
            <v>1</v>
          </cell>
        </row>
        <row r="55">
          <cell r="A55" t="str">
            <v>F95</v>
          </cell>
          <cell r="B55" t="str">
            <v>Firm Wheeling - Utah Share</v>
          </cell>
          <cell r="C55">
            <v>0</v>
          </cell>
          <cell r="D55">
            <v>0</v>
          </cell>
          <cell r="E55">
            <v>0</v>
          </cell>
          <cell r="F55">
            <v>0.33412632373644391</v>
          </cell>
          <cell r="G55">
            <v>0.28017553674375428</v>
          </cell>
          <cell r="H55">
            <v>9.0532563236644256E-2</v>
          </cell>
          <cell r="I55">
            <v>1.9383373737231755E-3</v>
          </cell>
          <cell r="J55">
            <v>0.17132273027688091</v>
          </cell>
          <cell r="K55">
            <v>6.2431564574266674E-3</v>
          </cell>
          <cell r="L55">
            <v>2.067668069395467E-4</v>
          </cell>
          <cell r="M55">
            <v>3.8752704099499964E-4</v>
          </cell>
          <cell r="N55">
            <v>6.5792372584794034E-2</v>
          </cell>
          <cell r="O55">
            <v>5.9927538502456347E-4</v>
          </cell>
          <cell r="P55">
            <v>8.6302901635804796E-3</v>
          </cell>
          <cell r="Q55">
            <v>2.2658388464404884E-2</v>
          </cell>
          <cell r="R55">
            <v>1.738673172938817E-2</v>
          </cell>
          <cell r="S55">
            <v>1</v>
          </cell>
        </row>
        <row r="56">
          <cell r="A56" t="str">
            <v>F96</v>
          </cell>
          <cell r="B56" t="str">
            <v>Non-Firm Wheeling - Utah Share</v>
          </cell>
          <cell r="C56">
            <v>0</v>
          </cell>
          <cell r="D56">
            <v>0</v>
          </cell>
          <cell r="E56">
            <v>0</v>
          </cell>
          <cell r="F56">
            <v>0.29947784433237412</v>
          </cell>
          <cell r="G56">
            <v>0.27014360972380774</v>
          </cell>
          <cell r="H56">
            <v>9.5979968488540707E-2</v>
          </cell>
          <cell r="I56">
            <v>3.7835095344273531E-3</v>
          </cell>
          <cell r="J56">
            <v>0.18903682572612729</v>
          </cell>
          <cell r="K56">
            <v>6.7989466928714982E-3</v>
          </cell>
          <cell r="L56">
            <v>2.4338737717096326E-4</v>
          </cell>
          <cell r="M56">
            <v>7.4497679800308804E-4</v>
          </cell>
          <cell r="N56">
            <v>6.1790987552453401E-2</v>
          </cell>
          <cell r="O56">
            <v>5.4189131358046527E-4</v>
          </cell>
          <cell r="P56">
            <v>1.0145184907983088E-2</v>
          </cell>
          <cell r="Q56">
            <v>3.8003876801940617E-2</v>
          </cell>
          <cell r="R56">
            <v>2.3308990750719759E-2</v>
          </cell>
          <cell r="S56">
            <v>1</v>
          </cell>
        </row>
        <row r="57">
          <cell r="A57" t="str">
            <v>F101</v>
          </cell>
          <cell r="B57" t="str">
            <v>Rate Base</v>
          </cell>
          <cell r="C57">
            <v>0</v>
          </cell>
          <cell r="D57">
            <v>0</v>
          </cell>
          <cell r="E57">
            <v>0</v>
          </cell>
          <cell r="F57">
            <v>0.40387943064020398</v>
          </cell>
          <cell r="G57">
            <v>0.26689296553279024</v>
          </cell>
          <cell r="H57">
            <v>8.2933087793711766E-2</v>
          </cell>
          <cell r="I57">
            <v>4.662233909154833E-3</v>
          </cell>
          <cell r="J57">
            <v>0.12550926366144619</v>
          </cell>
          <cell r="K57">
            <v>8.4693605035784398E-3</v>
          </cell>
          <cell r="L57">
            <v>2.7747218159948281E-4</v>
          </cell>
          <cell r="M57">
            <v>3.6725389816889001E-4</v>
          </cell>
          <cell r="N57">
            <v>7.1480389457339838E-2</v>
          </cell>
          <cell r="O57">
            <v>6.3627218527380488E-4</v>
          </cell>
          <cell r="P57">
            <v>6.3463974311634393E-3</v>
          </cell>
          <cell r="Q57">
            <v>1.5622140590785091E-2</v>
          </cell>
          <cell r="R57">
            <v>1.2923732214783917E-2</v>
          </cell>
          <cell r="S57">
            <v>1</v>
          </cell>
        </row>
        <row r="58">
          <cell r="A58" t="str">
            <v>F101G</v>
          </cell>
          <cell r="B58" t="str">
            <v>Generation Rate Base</v>
          </cell>
          <cell r="C58">
            <v>0</v>
          </cell>
          <cell r="D58">
            <v>0</v>
          </cell>
          <cell r="E58">
            <v>0</v>
          </cell>
          <cell r="F58">
            <v>0.34242047733702197</v>
          </cell>
          <cell r="G58">
            <v>0.27667674618918187</v>
          </cell>
          <cell r="H58">
            <v>8.9435722498969791E-2</v>
          </cell>
          <cell r="I58">
            <v>1.9879904619515497E-3</v>
          </cell>
          <cell r="J58">
            <v>0.16846465218813683</v>
          </cell>
          <cell r="K58">
            <v>7.1629602227303042E-3</v>
          </cell>
          <cell r="L58">
            <v>2.031902253860918E-4</v>
          </cell>
          <cell r="M58">
            <v>3.9737259136167182E-4</v>
          </cell>
          <cell r="N58">
            <v>6.518253487310563E-2</v>
          </cell>
          <cell r="O58">
            <v>6.0854337229930902E-4</v>
          </cell>
          <cell r="P58">
            <v>8.5356078158865256E-3</v>
          </cell>
          <cell r="Q58">
            <v>2.1590414087835953E-2</v>
          </cell>
          <cell r="R58">
            <v>1.7333788136132965E-2</v>
          </cell>
          <cell r="S58">
            <v>1</v>
          </cell>
        </row>
        <row r="59">
          <cell r="A59" t="str">
            <v>F101T</v>
          </cell>
          <cell r="B59" t="str">
            <v>Transmission Rate Base</v>
          </cell>
          <cell r="C59">
            <v>0</v>
          </cell>
          <cell r="D59">
            <v>0</v>
          </cell>
          <cell r="E59">
            <v>0</v>
          </cell>
          <cell r="F59">
            <v>0.3438402316389314</v>
          </cell>
          <cell r="G59">
            <v>0.27555602443468841</v>
          </cell>
          <cell r="H59">
            <v>8.8373153347162947E-2</v>
          </cell>
          <cell r="I59">
            <v>1.6550020456530543E-3</v>
          </cell>
          <cell r="J59">
            <v>0.1718140092334865</v>
          </cell>
          <cell r="K59">
            <v>7.0401623640345551E-3</v>
          </cell>
          <cell r="L59">
            <v>1.9221650824100835E-4</v>
          </cell>
          <cell r="M59">
            <v>3.5130227880528312E-4</v>
          </cell>
          <cell r="N59">
            <v>6.4740677040601255E-2</v>
          </cell>
          <cell r="O59">
            <v>6.1133376098984377E-4</v>
          </cell>
          <cell r="P59">
            <v>8.384840063816559E-3</v>
          </cell>
          <cell r="Q59">
            <v>2.0138427935932263E-2</v>
          </cell>
          <cell r="R59">
            <v>1.7302619347657436E-2</v>
          </cell>
          <cell r="S59">
            <v>1</v>
          </cell>
        </row>
        <row r="60">
          <cell r="A60" t="str">
            <v>F101D</v>
          </cell>
          <cell r="B60" t="str">
            <v>Distribution Rate Base</v>
          </cell>
          <cell r="C60">
            <v>0</v>
          </cell>
          <cell r="D60">
            <v>0</v>
          </cell>
          <cell r="E60">
            <v>0</v>
          </cell>
          <cell r="F60">
            <v>0.57660712262796932</v>
          </cell>
          <cell r="G60">
            <v>0.23918842268196797</v>
          </cell>
          <cell r="H60">
            <v>6.556311904906631E-2</v>
          </cell>
          <cell r="I60">
            <v>1.2654865517756001E-2</v>
          </cell>
          <cell r="J60">
            <v>-2.4843182886082159E-5</v>
          </cell>
          <cell r="K60">
            <v>1.2403832878981582E-2</v>
          </cell>
          <cell r="L60">
            <v>4.8424208582078534E-4</v>
          </cell>
          <cell r="M60">
            <v>3.1572602268109263E-4</v>
          </cell>
          <cell r="N60">
            <v>9.179079119731684E-2</v>
          </cell>
          <cell r="O60">
            <v>7.1370337197621729E-4</v>
          </cell>
          <cell r="P60">
            <v>1.0065917048470323E-4</v>
          </cell>
          <cell r="Q60">
            <v>1.0145498212244967E-4</v>
          </cell>
          <cell r="R60">
            <v>1.0090359674253332E-4</v>
          </cell>
          <cell r="S60">
            <v>1</v>
          </cell>
        </row>
        <row r="61">
          <cell r="A61" t="str">
            <v>F101R</v>
          </cell>
          <cell r="B61" t="str">
            <v>Retail Rate Base</v>
          </cell>
          <cell r="C61">
            <v>0</v>
          </cell>
          <cell r="D61">
            <v>0</v>
          </cell>
          <cell r="E61">
            <v>0</v>
          </cell>
          <cell r="F61">
            <v>-3.6755537519483097</v>
          </cell>
          <cell r="G61">
            <v>7.3999564773730556E-2</v>
          </cell>
          <cell r="H61">
            <v>0.60387424979833171</v>
          </cell>
          <cell r="I61">
            <v>-5.6033058722564602E-2</v>
          </cell>
          <cell r="J61">
            <v>2.1250485311204321</v>
          </cell>
          <cell r="K61">
            <v>3.0985234679691318E-2</v>
          </cell>
          <cell r="L61">
            <v>-1.5584865733203284E-2</v>
          </cell>
          <cell r="M61">
            <v>-2.9753097980085149E-3</v>
          </cell>
          <cell r="N61">
            <v>1.412285515178362</v>
          </cell>
          <cell r="O61">
            <v>-9.2892521883968228E-5</v>
          </cell>
          <cell r="P61">
            <v>-8.4991158924146344E-5</v>
          </cell>
          <cell r="Q61">
            <v>0.50427520003501081</v>
          </cell>
          <cell r="R61">
            <v>-1.4342570266041808E-4</v>
          </cell>
          <cell r="S61">
            <v>1</v>
          </cell>
        </row>
        <row r="62">
          <cell r="A62" t="str">
            <v>F101M</v>
          </cell>
          <cell r="B62" t="str">
            <v>Misc Rate Base</v>
          </cell>
          <cell r="C62">
            <v>0</v>
          </cell>
          <cell r="D62">
            <v>0</v>
          </cell>
          <cell r="E62">
            <v>0</v>
          </cell>
          <cell r="F62">
            <v>0.37194479648276563</v>
          </cell>
          <cell r="G62">
            <v>0.27017472865114867</v>
          </cell>
          <cell r="H62">
            <v>8.6399066627692964E-2</v>
          </cell>
          <cell r="I62">
            <v>4.3838958740342413E-3</v>
          </cell>
          <cell r="J62">
            <v>0.14637292352103043</v>
          </cell>
          <cell r="K62">
            <v>7.9917244246912617E-3</v>
          </cell>
          <cell r="L62">
            <v>2.4733407066771136E-4</v>
          </cell>
          <cell r="M62">
            <v>4.1697866713456182E-4</v>
          </cell>
          <cell r="N62">
            <v>6.8699232623730316E-2</v>
          </cell>
          <cell r="O62">
            <v>6.1439919273320988E-4</v>
          </cell>
          <cell r="P62">
            <v>7.4454421015251364E-3</v>
          </cell>
          <cell r="Q62">
            <v>1.9893301994217572E-2</v>
          </cell>
          <cell r="R62">
            <v>1.5416175768628354E-2</v>
          </cell>
          <cell r="S62">
            <v>1</v>
          </cell>
        </row>
        <row r="63">
          <cell r="A63" t="str">
            <v>F102</v>
          </cell>
          <cell r="B63" t="str">
            <v>SGP - System Gross Plant</v>
          </cell>
          <cell r="C63">
            <v>0</v>
          </cell>
          <cell r="D63">
            <v>0</v>
          </cell>
          <cell r="E63">
            <v>0</v>
          </cell>
          <cell r="F63">
            <v>0.40699770433233362</v>
          </cell>
          <cell r="G63">
            <v>0.26604829024262955</v>
          </cell>
          <cell r="H63">
            <v>8.2358502052883642E-2</v>
          </cell>
          <cell r="I63">
            <v>5.9844966363501381E-3</v>
          </cell>
          <cell r="J63">
            <v>0.12315062656674258</v>
          </cell>
          <cell r="K63">
            <v>8.4484920904371388E-3</v>
          </cell>
          <cell r="L63">
            <v>2.7542354000494149E-4</v>
          </cell>
          <cell r="M63">
            <v>3.539347696718907E-4</v>
          </cell>
          <cell r="N63">
            <v>7.2502478242994509E-2</v>
          </cell>
          <cell r="O63">
            <v>6.3661179214994442E-4</v>
          </cell>
          <cell r="P63">
            <v>6.1343366117120202E-3</v>
          </cell>
          <cell r="Q63">
            <v>1.4734950200145411E-2</v>
          </cell>
          <cell r="R63">
            <v>1.2374152921944659E-2</v>
          </cell>
          <cell r="S63">
            <v>1</v>
          </cell>
        </row>
        <row r="64">
          <cell r="A64" t="str">
            <v>F102G</v>
          </cell>
          <cell r="B64" t="str">
            <v>SGGP - System Gross Generation Plant</v>
          </cell>
          <cell r="C64">
            <v>0</v>
          </cell>
          <cell r="D64">
            <v>0</v>
          </cell>
          <cell r="E64">
            <v>0</v>
          </cell>
          <cell r="F64">
            <v>0.34614840034762284</v>
          </cell>
          <cell r="G64">
            <v>0.27714190730544985</v>
          </cell>
          <cell r="H64">
            <v>8.8893933934608704E-2</v>
          </cell>
          <cell r="I64">
            <v>1.8411158366343089E-3</v>
          </cell>
          <cell r="J64">
            <v>0.16676583628548819</v>
          </cell>
          <cell r="K64">
            <v>7.0860901420777261E-3</v>
          </cell>
          <cell r="L64">
            <v>1.9995583660614694E-4</v>
          </cell>
          <cell r="M64">
            <v>3.6884508456680091E-4</v>
          </cell>
          <cell r="N64">
            <v>6.5486496063917571E-2</v>
          </cell>
          <cell r="O64">
            <v>6.1474885781010011E-4</v>
          </cell>
          <cell r="P64">
            <v>8.3923541517602687E-3</v>
          </cell>
          <cell r="Q64">
            <v>2.0243320875040226E-2</v>
          </cell>
          <cell r="R64">
            <v>1.6816995278417228E-2</v>
          </cell>
          <cell r="S64">
            <v>1</v>
          </cell>
        </row>
        <row r="65">
          <cell r="A65" t="str">
            <v>F102T</v>
          </cell>
          <cell r="B65" t="str">
            <v>SGTP - System Gross Transmission Plant</v>
          </cell>
          <cell r="C65">
            <v>0</v>
          </cell>
          <cell r="D65">
            <v>0</v>
          </cell>
          <cell r="E65">
            <v>0</v>
          </cell>
          <cell r="F65">
            <v>0.34340037373305027</v>
          </cell>
          <cell r="G65">
            <v>0.27494171416134194</v>
          </cell>
          <cell r="H65">
            <v>8.8188216687089913E-2</v>
          </cell>
          <cell r="I65">
            <v>1.826499460205872E-3</v>
          </cell>
          <cell r="J65">
            <v>0.17276601076781811</v>
          </cell>
          <cell r="K65">
            <v>7.0298346046142176E-3</v>
          </cell>
          <cell r="L65">
            <v>1.9836841352350088E-4</v>
          </cell>
          <cell r="M65">
            <v>3.6591687196195889E-4</v>
          </cell>
          <cell r="N65">
            <v>6.4966607386408096E-2</v>
          </cell>
          <cell r="O65">
            <v>6.0986844749809615E-4</v>
          </cell>
          <cell r="P65">
            <v>8.3638913257047861E-3</v>
          </cell>
          <cell r="Q65">
            <v>2.0082611813620106E-2</v>
          </cell>
          <cell r="R65">
            <v>1.7260086327163283E-2</v>
          </cell>
          <cell r="S65">
            <v>1</v>
          </cell>
        </row>
        <row r="66">
          <cell r="A66" t="str">
            <v>F102D</v>
          </cell>
          <cell r="B66" t="str">
            <v>SGDP - System Gross Distribution Plant</v>
          </cell>
          <cell r="C66">
            <v>0</v>
          </cell>
          <cell r="D66">
            <v>0</v>
          </cell>
          <cell r="E66">
            <v>0</v>
          </cell>
          <cell r="F66">
            <v>0.57228327124950928</v>
          </cell>
          <cell r="G66">
            <v>0.23812514611636967</v>
          </cell>
          <cell r="H66">
            <v>6.542531486363444E-2</v>
          </cell>
          <cell r="I66">
            <v>1.7098032327922709E-2</v>
          </cell>
          <cell r="J66">
            <v>1.3798204912094045E-3</v>
          </cell>
          <cell r="K66">
            <v>1.2144883461154256E-2</v>
          </cell>
          <cell r="L66">
            <v>4.7892714432723146E-4</v>
          </cell>
          <cell r="M66">
            <v>3.163811342316408E-4</v>
          </cell>
          <cell r="N66">
            <v>9.1726219433068079E-2</v>
          </cell>
          <cell r="O66">
            <v>6.9918422949930893E-4</v>
          </cell>
          <cell r="P66">
            <v>1.0760651635802231E-4</v>
          </cell>
          <cell r="Q66">
            <v>1.0760651635802231E-4</v>
          </cell>
          <cell r="R66">
            <v>1.0760651635802231E-4</v>
          </cell>
          <cell r="S66">
            <v>1</v>
          </cell>
        </row>
        <row r="67">
          <cell r="A67" t="str">
            <v>F102R</v>
          </cell>
          <cell r="B67" t="str">
            <v>SGTP - System Gross Retail Plant</v>
          </cell>
          <cell r="C67">
            <v>0</v>
          </cell>
          <cell r="D67">
            <v>0</v>
          </cell>
          <cell r="E67">
            <v>0</v>
          </cell>
          <cell r="F67">
            <v>0.40699770433233362</v>
          </cell>
          <cell r="G67">
            <v>0.26604829024262955</v>
          </cell>
          <cell r="H67">
            <v>8.2358502052883642E-2</v>
          </cell>
          <cell r="I67">
            <v>5.9844966363501381E-3</v>
          </cell>
          <cell r="J67">
            <v>0.12315062656674258</v>
          </cell>
          <cell r="K67">
            <v>8.4484920904371388E-3</v>
          </cell>
          <cell r="L67">
            <v>2.7542354000494149E-4</v>
          </cell>
          <cell r="M67">
            <v>3.539347696718907E-4</v>
          </cell>
          <cell r="N67">
            <v>7.2502478242994509E-2</v>
          </cell>
          <cell r="O67">
            <v>6.3661179214994442E-4</v>
          </cell>
          <cell r="P67">
            <v>6.1343366117120202E-3</v>
          </cell>
          <cell r="Q67">
            <v>1.4734950200145411E-2</v>
          </cell>
          <cell r="R67">
            <v>1.2374152921944659E-2</v>
          </cell>
          <cell r="S67">
            <v>1</v>
          </cell>
        </row>
        <row r="68">
          <cell r="A68" t="str">
            <v>F102M</v>
          </cell>
          <cell r="B68" t="str">
            <v>SGDP - System Gross Misc Plant</v>
          </cell>
          <cell r="C68">
            <v>0</v>
          </cell>
          <cell r="D68">
            <v>0</v>
          </cell>
          <cell r="E68">
            <v>0</v>
          </cell>
          <cell r="F68">
            <v>0.40699770433233362</v>
          </cell>
          <cell r="G68">
            <v>0.26604829024262955</v>
          </cell>
          <cell r="H68">
            <v>8.2358502052883642E-2</v>
          </cell>
          <cell r="I68">
            <v>5.9844966363501381E-3</v>
          </cell>
          <cell r="J68">
            <v>0.12315062656674258</v>
          </cell>
          <cell r="K68">
            <v>8.4484920904371388E-3</v>
          </cell>
          <cell r="L68">
            <v>2.7542354000494149E-4</v>
          </cell>
          <cell r="M68">
            <v>3.539347696718907E-4</v>
          </cell>
          <cell r="N68">
            <v>7.2502478242994509E-2</v>
          </cell>
          <cell r="O68">
            <v>6.3661179214994442E-4</v>
          </cell>
          <cell r="P68">
            <v>6.1343366117120202E-3</v>
          </cell>
          <cell r="Q68">
            <v>1.4734950200145411E-2</v>
          </cell>
          <cell r="R68">
            <v>1.2374152921944659E-2</v>
          </cell>
          <cell r="S68">
            <v>1</v>
          </cell>
        </row>
        <row r="69">
          <cell r="A69" t="str">
            <v>F103</v>
          </cell>
          <cell r="B69" t="str">
            <v>SGP - System Gross Plant (Regulatory fees)</v>
          </cell>
          <cell r="C69">
            <v>0</v>
          </cell>
          <cell r="D69">
            <v>0</v>
          </cell>
          <cell r="E69">
            <v>0</v>
          </cell>
          <cell r="F69">
            <v>0.25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0.25</v>
          </cell>
          <cell r="L69">
            <v>0</v>
          </cell>
          <cell r="M69">
            <v>0</v>
          </cell>
          <cell r="N69">
            <v>0.25</v>
          </cell>
          <cell r="O69">
            <v>0.25</v>
          </cell>
          <cell r="P69">
            <v>0</v>
          </cell>
          <cell r="Q69">
            <v>0</v>
          </cell>
          <cell r="R69">
            <v>0</v>
          </cell>
          <cell r="S69">
            <v>1</v>
          </cell>
        </row>
        <row r="70">
          <cell r="A70" t="str">
            <v>F104</v>
          </cell>
          <cell r="B70" t="str">
            <v>SNP - System Net Plant</v>
          </cell>
          <cell r="C70">
            <v>0</v>
          </cell>
          <cell r="D70">
            <v>0</v>
          </cell>
          <cell r="E70">
            <v>0</v>
          </cell>
          <cell r="F70">
            <v>0.40685137361051088</v>
          </cell>
          <cell r="G70">
            <v>0.26565191032875735</v>
          </cell>
          <cell r="H70">
            <v>8.2420700219701909E-2</v>
          </cell>
          <cell r="I70">
            <v>4.7494781898919499E-3</v>
          </cell>
          <cell r="J70">
            <v>0.12422881700322501</v>
          </cell>
          <cell r="K70">
            <v>8.5005894274748379E-3</v>
          </cell>
          <cell r="L70">
            <v>2.8258285306598328E-4</v>
          </cell>
          <cell r="M70">
            <v>3.6611178844853088E-4</v>
          </cell>
          <cell r="N70">
            <v>7.2376855493827622E-2</v>
          </cell>
          <cell r="O70">
            <v>6.3680534764103645E-4</v>
          </cell>
          <cell r="P70">
            <v>6.2004998076277094E-3</v>
          </cell>
          <cell r="Q70">
            <v>1.5161025682856153E-2</v>
          </cell>
          <cell r="R70">
            <v>1.2573250246971352E-2</v>
          </cell>
          <cell r="S70">
            <v>1</v>
          </cell>
        </row>
        <row r="71">
          <cell r="A71" t="str">
            <v>F104G</v>
          </cell>
          <cell r="B71" t="str">
            <v>SNP - System Net Generation Plant</v>
          </cell>
          <cell r="C71">
            <v>0</v>
          </cell>
          <cell r="D71">
            <v>0</v>
          </cell>
          <cell r="E71">
            <v>0</v>
          </cell>
          <cell r="F71">
            <v>0.34420642446377425</v>
          </cell>
          <cell r="G71">
            <v>0.27689359500204153</v>
          </cell>
          <cell r="H71">
            <v>8.9175871851307834E-2</v>
          </cell>
          <cell r="I71">
            <v>1.9180536924996142E-3</v>
          </cell>
          <cell r="J71">
            <v>0.16765159235120625</v>
          </cell>
          <cell r="K71">
            <v>7.1298868617589656E-3</v>
          </cell>
          <cell r="L71">
            <v>2.0164023661130938E-4</v>
          </cell>
          <cell r="M71">
            <v>3.8380810841633751E-4</v>
          </cell>
          <cell r="N71">
            <v>6.5326005322296668E-2</v>
          </cell>
          <cell r="O71">
            <v>6.1149227299897113E-4</v>
          </cell>
          <cell r="P71">
            <v>8.4671711418651697E-3</v>
          </cell>
          <cell r="Q71">
            <v>2.0947260969540159E-2</v>
          </cell>
          <cell r="R71">
            <v>1.7087197725683005E-2</v>
          </cell>
          <cell r="S71">
            <v>1</v>
          </cell>
        </row>
        <row r="72">
          <cell r="A72" t="str">
            <v>F104T</v>
          </cell>
          <cell r="B72" t="str">
            <v>SNP - System Net Transmission Plant</v>
          </cell>
          <cell r="C72">
            <v>0</v>
          </cell>
          <cell r="D72">
            <v>0</v>
          </cell>
          <cell r="E72">
            <v>0</v>
          </cell>
          <cell r="F72">
            <v>0.34340052398237036</v>
          </cell>
          <cell r="G72">
            <v>0.27494183445767456</v>
          </cell>
          <cell r="H72">
            <v>8.8188255272428212E-2</v>
          </cell>
          <cell r="I72">
            <v>1.8265002593613857E-3</v>
          </cell>
          <cell r="J72">
            <v>0.17276568270617143</v>
          </cell>
          <cell r="K72">
            <v>7.0298376804054808E-3</v>
          </cell>
          <cell r="L72">
            <v>1.9836850031641534E-4</v>
          </cell>
          <cell r="M72">
            <v>3.6591703206301121E-4</v>
          </cell>
          <cell r="N72">
            <v>6.4966635811504095E-2</v>
          </cell>
          <cell r="O72">
            <v>6.0986871433624365E-4</v>
          </cell>
          <cell r="P72">
            <v>8.3638928819197954E-3</v>
          </cell>
          <cell r="Q72">
            <v>2.0082620600444471E-2</v>
          </cell>
          <cell r="R72">
            <v>1.7260062101004607E-2</v>
          </cell>
          <cell r="S72">
            <v>1</v>
          </cell>
        </row>
        <row r="73">
          <cell r="A73" t="str">
            <v>F104D</v>
          </cell>
          <cell r="B73" t="str">
            <v>SNP - System Net Distribution Plant</v>
          </cell>
          <cell r="C73">
            <v>0</v>
          </cell>
          <cell r="D73">
            <v>0</v>
          </cell>
          <cell r="E73">
            <v>0</v>
          </cell>
          <cell r="F73">
            <v>0.57613045334718493</v>
          </cell>
          <cell r="G73">
            <v>0.23846417633296926</v>
          </cell>
          <cell r="H73">
            <v>6.5362943553253811E-2</v>
          </cell>
          <cell r="I73">
            <v>1.2575185943177299E-2</v>
          </cell>
          <cell r="J73">
            <v>1.2791519146759583E-3</v>
          </cell>
          <cell r="K73">
            <v>1.2403440118704276E-2</v>
          </cell>
          <cell r="L73">
            <v>4.897227255862617E-4</v>
          </cell>
          <cell r="M73">
            <v>3.3148038799609412E-4</v>
          </cell>
          <cell r="N73">
            <v>9.1950992239916401E-2</v>
          </cell>
          <cell r="O73">
            <v>7.1318607029246595E-4</v>
          </cell>
          <cell r="P73">
            <v>9.9755788747802202E-5</v>
          </cell>
          <cell r="Q73">
            <v>9.9755788747802202E-5</v>
          </cell>
          <cell r="R73">
            <v>9.9755788747802202E-5</v>
          </cell>
          <cell r="S73">
            <v>1</v>
          </cell>
        </row>
        <row r="74">
          <cell r="A74" t="str">
            <v>F104R</v>
          </cell>
          <cell r="B74" t="str">
            <v>SNP - System Net Retail Plant</v>
          </cell>
          <cell r="C74">
            <v>0</v>
          </cell>
          <cell r="D74">
            <v>0</v>
          </cell>
          <cell r="E74">
            <v>0</v>
          </cell>
          <cell r="F74">
            <v>0.87164885972756267</v>
          </cell>
          <cell r="G74">
            <v>1.8711933791347925E-2</v>
          </cell>
          <cell r="H74">
            <v>3.6111608455106865E-4</v>
          </cell>
          <cell r="I74">
            <v>1.0725084478773038E-2</v>
          </cell>
          <cell r="J74">
            <v>1.5428423563938244E-3</v>
          </cell>
          <cell r="K74">
            <v>3.5449745149797318E-3</v>
          </cell>
          <cell r="L74">
            <v>2.4800185530835465E-3</v>
          </cell>
          <cell r="M74">
            <v>5.2164383112987165E-4</v>
          </cell>
          <cell r="N74">
            <v>9.0421278399340152E-2</v>
          </cell>
          <cell r="O74">
            <v>1.3319968655183395E-5</v>
          </cell>
          <cell r="P74">
            <v>9.6427647274614109E-6</v>
          </cell>
          <cell r="Q74">
            <v>9.6427647274614109E-6</v>
          </cell>
          <cell r="R74">
            <v>9.6427647274614109E-6</v>
          </cell>
          <cell r="S74">
            <v>1</v>
          </cell>
        </row>
        <row r="75">
          <cell r="A75" t="str">
            <v>F104M</v>
          </cell>
          <cell r="B75" t="str">
            <v>SNP - System Net Misc Plant</v>
          </cell>
          <cell r="C75">
            <v>0</v>
          </cell>
          <cell r="D75">
            <v>0</v>
          </cell>
          <cell r="E75">
            <v>0</v>
          </cell>
          <cell r="F75">
            <v>0.40685137361051088</v>
          </cell>
          <cell r="G75">
            <v>0.26565191032875735</v>
          </cell>
          <cell r="H75">
            <v>8.2420700219701909E-2</v>
          </cell>
          <cell r="I75">
            <v>4.7494781898919499E-3</v>
          </cell>
          <cell r="J75">
            <v>0.12422881700322501</v>
          </cell>
          <cell r="K75">
            <v>8.5005894274748379E-3</v>
          </cell>
          <cell r="L75">
            <v>2.8258285306598328E-4</v>
          </cell>
          <cell r="M75">
            <v>3.6611178844853088E-4</v>
          </cell>
          <cell r="N75">
            <v>7.2376855493827622E-2</v>
          </cell>
          <cell r="O75">
            <v>6.3680534764103645E-4</v>
          </cell>
          <cell r="P75">
            <v>6.2004998076277094E-3</v>
          </cell>
          <cell r="Q75">
            <v>1.5161025682856153E-2</v>
          </cell>
          <cell r="R75">
            <v>1.2573250246971352E-2</v>
          </cell>
          <cell r="S75">
            <v>1</v>
          </cell>
        </row>
        <row r="76">
          <cell r="A76" t="str">
            <v>F105</v>
          </cell>
          <cell r="B76" t="str">
            <v>STP - System Prod &amp; Trans Plant</v>
          </cell>
          <cell r="C76">
            <v>0</v>
          </cell>
          <cell r="D76">
            <v>0</v>
          </cell>
          <cell r="E76">
            <v>0</v>
          </cell>
          <cell r="F76">
            <v>0.34530906154292762</v>
          </cell>
          <cell r="G76">
            <v>0.27646989507897385</v>
          </cell>
          <cell r="H76">
            <v>8.8678384395225004E-2</v>
          </cell>
          <cell r="I76">
            <v>1.8366515087215572E-3</v>
          </cell>
          <cell r="J76">
            <v>0.16859848930684371</v>
          </cell>
          <cell r="K76">
            <v>7.0689078282960031E-3</v>
          </cell>
          <cell r="L76">
            <v>1.9947098475439691E-4</v>
          </cell>
          <cell r="M76">
            <v>3.6795071096262674E-4</v>
          </cell>
          <cell r="N76">
            <v>6.5327704755696089E-2</v>
          </cell>
          <cell r="O76">
            <v>6.1325821804119197E-4</v>
          </cell>
          <cell r="P76">
            <v>8.3836606572093176E-3</v>
          </cell>
          <cell r="Q76">
            <v>2.0194234977982041E-2</v>
          </cell>
          <cell r="R76">
            <v>1.6952330034366647E-2</v>
          </cell>
          <cell r="S76">
            <v>1</v>
          </cell>
        </row>
        <row r="77">
          <cell r="A77" t="str">
            <v>F105G</v>
          </cell>
          <cell r="B77" t="str">
            <v>SGGP - System Gross Generation Plant</v>
          </cell>
          <cell r="C77">
            <v>0</v>
          </cell>
          <cell r="D77">
            <v>0</v>
          </cell>
          <cell r="E77">
            <v>0</v>
          </cell>
          <cell r="F77">
            <v>0.34614840034762284</v>
          </cell>
          <cell r="G77">
            <v>0.27714190730544985</v>
          </cell>
          <cell r="H77">
            <v>8.8893933934608704E-2</v>
          </cell>
          <cell r="I77">
            <v>1.8411158366343089E-3</v>
          </cell>
          <cell r="J77">
            <v>0.16676583628548819</v>
          </cell>
          <cell r="K77">
            <v>7.0860901420777261E-3</v>
          </cell>
          <cell r="L77">
            <v>1.9995583660614694E-4</v>
          </cell>
          <cell r="M77">
            <v>3.6884508456680091E-4</v>
          </cell>
          <cell r="N77">
            <v>6.5486496063917571E-2</v>
          </cell>
          <cell r="O77">
            <v>6.1474885781010011E-4</v>
          </cell>
          <cell r="P77">
            <v>8.3923541517602687E-3</v>
          </cell>
          <cell r="Q77">
            <v>2.0243320875040226E-2</v>
          </cell>
          <cell r="R77">
            <v>1.6816995278417228E-2</v>
          </cell>
          <cell r="S77">
            <v>1</v>
          </cell>
        </row>
        <row r="78">
          <cell r="A78" t="str">
            <v>F105T</v>
          </cell>
          <cell r="B78" t="str">
            <v>SGTP - System Gross Transmission Plant</v>
          </cell>
          <cell r="C78">
            <v>0</v>
          </cell>
          <cell r="D78">
            <v>0</v>
          </cell>
          <cell r="E78">
            <v>0</v>
          </cell>
          <cell r="F78">
            <v>0.34340037373305027</v>
          </cell>
          <cell r="G78">
            <v>0.27494171416134194</v>
          </cell>
          <cell r="H78">
            <v>8.8188216687089913E-2</v>
          </cell>
          <cell r="I78">
            <v>1.826499460205872E-3</v>
          </cell>
          <cell r="J78">
            <v>0.17276601076781811</v>
          </cell>
          <cell r="K78">
            <v>7.0298346046142176E-3</v>
          </cell>
          <cell r="L78">
            <v>1.9836841352350088E-4</v>
          </cell>
          <cell r="M78">
            <v>3.6591687196195889E-4</v>
          </cell>
          <cell r="N78">
            <v>6.4966607386408096E-2</v>
          </cell>
          <cell r="O78">
            <v>6.0986844749809615E-4</v>
          </cell>
          <cell r="P78">
            <v>8.3638913257047861E-3</v>
          </cell>
          <cell r="Q78">
            <v>2.0082611813620106E-2</v>
          </cell>
          <cell r="R78">
            <v>1.7260086327163283E-2</v>
          </cell>
          <cell r="S78">
            <v>1</v>
          </cell>
        </row>
        <row r="79">
          <cell r="A79" t="str">
            <v>F105D</v>
          </cell>
          <cell r="B79" t="str">
            <v>SGDP - System Gross Distribution Plant</v>
          </cell>
          <cell r="C79">
            <v>0</v>
          </cell>
          <cell r="D79">
            <v>0</v>
          </cell>
          <cell r="E79">
            <v>0</v>
          </cell>
          <cell r="F79">
            <v>7.6923076923076927E-2</v>
          </cell>
          <cell r="G79">
            <v>7.6923076923076927E-2</v>
          </cell>
          <cell r="H79">
            <v>7.6923076923076927E-2</v>
          </cell>
          <cell r="I79">
            <v>7.6923076923076927E-2</v>
          </cell>
          <cell r="J79">
            <v>7.6923076923076927E-2</v>
          </cell>
          <cell r="K79">
            <v>7.6923076923076927E-2</v>
          </cell>
          <cell r="L79">
            <v>7.6923076923076927E-2</v>
          </cell>
          <cell r="M79">
            <v>7.6923076923076927E-2</v>
          </cell>
          <cell r="N79">
            <v>7.6923076923076927E-2</v>
          </cell>
          <cell r="O79">
            <v>7.6923076923076927E-2</v>
          </cell>
          <cell r="P79">
            <v>7.6923076923076927E-2</v>
          </cell>
          <cell r="Q79">
            <v>7.6923076923076927E-2</v>
          </cell>
          <cell r="R79">
            <v>7.6923076923076927E-2</v>
          </cell>
          <cell r="S79">
            <v>1</v>
          </cell>
        </row>
        <row r="80">
          <cell r="A80" t="str">
            <v>F105R</v>
          </cell>
          <cell r="B80" t="str">
            <v>SGTP - System Gross Retail Plant</v>
          </cell>
          <cell r="C80">
            <v>0</v>
          </cell>
          <cell r="D80">
            <v>0</v>
          </cell>
          <cell r="E80">
            <v>0</v>
          </cell>
          <cell r="F80">
            <v>7.6923076923076927E-2</v>
          </cell>
          <cell r="G80">
            <v>7.6923076923076927E-2</v>
          </cell>
          <cell r="H80">
            <v>7.6923076923076927E-2</v>
          </cell>
          <cell r="I80">
            <v>7.6923076923076927E-2</v>
          </cell>
          <cell r="J80">
            <v>7.6923076923076927E-2</v>
          </cell>
          <cell r="K80">
            <v>7.6923076923076927E-2</v>
          </cell>
          <cell r="L80">
            <v>7.6923076923076927E-2</v>
          </cell>
          <cell r="M80">
            <v>7.6923076923076927E-2</v>
          </cell>
          <cell r="N80">
            <v>7.6923076923076927E-2</v>
          </cell>
          <cell r="O80">
            <v>7.6923076923076927E-2</v>
          </cell>
          <cell r="P80">
            <v>7.6923076923076927E-2</v>
          </cell>
          <cell r="Q80">
            <v>7.6923076923076927E-2</v>
          </cell>
          <cell r="R80">
            <v>7.6923076923076927E-2</v>
          </cell>
          <cell r="S80">
            <v>1</v>
          </cell>
        </row>
        <row r="81">
          <cell r="A81" t="str">
            <v>F105M</v>
          </cell>
          <cell r="B81" t="str">
            <v>SGDP - System Gross Misc Plant</v>
          </cell>
          <cell r="C81">
            <v>0</v>
          </cell>
          <cell r="D81">
            <v>0</v>
          </cell>
          <cell r="E81">
            <v>0</v>
          </cell>
          <cell r="F81">
            <v>7.6923076923076927E-2</v>
          </cell>
          <cell r="G81">
            <v>7.6923076923076927E-2</v>
          </cell>
          <cell r="H81">
            <v>7.6923076923076927E-2</v>
          </cell>
          <cell r="I81">
            <v>7.6923076923076927E-2</v>
          </cell>
          <cell r="J81">
            <v>7.6923076923076927E-2</v>
          </cell>
          <cell r="K81">
            <v>7.6923076923076927E-2</v>
          </cell>
          <cell r="L81">
            <v>7.6923076923076927E-2</v>
          </cell>
          <cell r="M81">
            <v>7.6923076923076927E-2</v>
          </cell>
          <cell r="N81">
            <v>7.6923076923076927E-2</v>
          </cell>
          <cell r="O81">
            <v>7.6923076923076927E-2</v>
          </cell>
          <cell r="P81">
            <v>7.6923076923076927E-2</v>
          </cell>
          <cell r="Q81">
            <v>7.6923076923076927E-2</v>
          </cell>
          <cell r="R81">
            <v>7.6923076923076927E-2</v>
          </cell>
          <cell r="S81">
            <v>1</v>
          </cell>
        </row>
        <row r="82">
          <cell r="A82" t="str">
            <v>F106</v>
          </cell>
          <cell r="B82" t="str">
            <v>STP - System Transmission Plant</v>
          </cell>
          <cell r="C82">
            <v>0</v>
          </cell>
          <cell r="D82">
            <v>0</v>
          </cell>
          <cell r="E82">
            <v>0</v>
          </cell>
          <cell r="F82">
            <v>0.34340037373305027</v>
          </cell>
          <cell r="G82">
            <v>0.27494171416134194</v>
          </cell>
          <cell r="H82">
            <v>8.8188216687089913E-2</v>
          </cell>
          <cell r="I82">
            <v>1.826499460205872E-3</v>
          </cell>
          <cell r="J82">
            <v>0.17276601076781811</v>
          </cell>
          <cell r="K82">
            <v>7.0298346046142176E-3</v>
          </cell>
          <cell r="L82">
            <v>1.9836841352350088E-4</v>
          </cell>
          <cell r="M82">
            <v>3.6591687196195889E-4</v>
          </cell>
          <cell r="N82">
            <v>6.4966607386408096E-2</v>
          </cell>
          <cell r="O82">
            <v>6.0986844749809615E-4</v>
          </cell>
          <cell r="P82">
            <v>8.3638913257047861E-3</v>
          </cell>
          <cell r="Q82">
            <v>2.0082611813620106E-2</v>
          </cell>
          <cell r="R82">
            <v>1.7260086327163283E-2</v>
          </cell>
          <cell r="S82">
            <v>1</v>
          </cell>
        </row>
        <row r="83">
          <cell r="A83" t="str">
            <v>F107</v>
          </cell>
          <cell r="B83" t="str">
            <v>STP - System Trans &amp; Dist Plant</v>
          </cell>
          <cell r="C83">
            <v>0</v>
          </cell>
          <cell r="D83">
            <v>0</v>
          </cell>
          <cell r="E83">
            <v>0</v>
          </cell>
          <cell r="F83">
            <v>0.4692734113239776</v>
          </cell>
          <cell r="G83">
            <v>0.2546946214175056</v>
          </cell>
          <cell r="H83">
            <v>7.5669869409979079E-2</v>
          </cell>
          <cell r="I83">
            <v>1.0225004772692023E-2</v>
          </cell>
          <cell r="J83">
            <v>7.8513008008177287E-2</v>
          </cell>
          <cell r="K83">
            <v>9.8428308746933094E-3</v>
          </cell>
          <cell r="L83">
            <v>3.5266032459292163E-4</v>
          </cell>
          <cell r="M83">
            <v>3.3867493363856676E-4</v>
          </cell>
          <cell r="N83">
            <v>7.9682926035011564E-2</v>
          </cell>
          <cell r="O83">
            <v>6.5898722791939558E-4</v>
          </cell>
          <cell r="P83">
            <v>3.8233876032998581E-3</v>
          </cell>
          <cell r="Q83">
            <v>9.0974546876691001E-3</v>
          </cell>
          <cell r="R83">
            <v>7.8271633808437279E-3</v>
          </cell>
          <cell r="S83">
            <v>1</v>
          </cell>
        </row>
        <row r="84">
          <cell r="A84" t="str">
            <v>F107G</v>
          </cell>
          <cell r="B84" t="str">
            <v>SGGP - System Gross Generation Plant</v>
          </cell>
          <cell r="C84">
            <v>0</v>
          </cell>
          <cell r="D84">
            <v>0</v>
          </cell>
          <cell r="E84">
            <v>0</v>
          </cell>
          <cell r="F84">
            <v>0.34614840034762284</v>
          </cell>
          <cell r="G84">
            <v>0.27714190730544985</v>
          </cell>
          <cell r="H84">
            <v>8.8893933934608704E-2</v>
          </cell>
          <cell r="I84">
            <v>1.8411158366343089E-3</v>
          </cell>
          <cell r="J84">
            <v>0.16676583628548819</v>
          </cell>
          <cell r="K84">
            <v>7.0860901420777261E-3</v>
          </cell>
          <cell r="L84">
            <v>1.9995583660614694E-4</v>
          </cell>
          <cell r="M84">
            <v>3.6884508456680091E-4</v>
          </cell>
          <cell r="N84">
            <v>6.5486496063917571E-2</v>
          </cell>
          <cell r="O84">
            <v>6.1474885781010011E-4</v>
          </cell>
          <cell r="P84">
            <v>8.3923541517602687E-3</v>
          </cell>
          <cell r="Q84">
            <v>2.0243320875040226E-2</v>
          </cell>
          <cell r="R84">
            <v>1.6816995278417228E-2</v>
          </cell>
          <cell r="S84">
            <v>1</v>
          </cell>
        </row>
        <row r="85">
          <cell r="A85" t="str">
            <v>F107T</v>
          </cell>
          <cell r="B85" t="str">
            <v>SGTP - System Gross Transmission Plant</v>
          </cell>
          <cell r="C85">
            <v>0</v>
          </cell>
          <cell r="D85">
            <v>0</v>
          </cell>
          <cell r="E85">
            <v>0</v>
          </cell>
          <cell r="F85">
            <v>0.34340037373305027</v>
          </cell>
          <cell r="G85">
            <v>0.27494171416134194</v>
          </cell>
          <cell r="H85">
            <v>8.8188216687089913E-2</v>
          </cell>
          <cell r="I85">
            <v>1.826499460205872E-3</v>
          </cell>
          <cell r="J85">
            <v>0.17276601076781811</v>
          </cell>
          <cell r="K85">
            <v>7.0298346046142176E-3</v>
          </cell>
          <cell r="L85">
            <v>1.9836841352350088E-4</v>
          </cell>
          <cell r="M85">
            <v>3.6591687196195889E-4</v>
          </cell>
          <cell r="N85">
            <v>6.4966607386408096E-2</v>
          </cell>
          <cell r="O85">
            <v>6.0986844749809615E-4</v>
          </cell>
          <cell r="P85">
            <v>8.3638913257047861E-3</v>
          </cell>
          <cell r="Q85">
            <v>2.0082611813620106E-2</v>
          </cell>
          <cell r="R85">
            <v>1.7260086327163283E-2</v>
          </cell>
          <cell r="S85">
            <v>1</v>
          </cell>
        </row>
        <row r="86">
          <cell r="A86" t="str">
            <v>F107D</v>
          </cell>
          <cell r="B86" t="str">
            <v>SGDP - System Gross Distribution Plant</v>
          </cell>
          <cell r="C86">
            <v>0</v>
          </cell>
          <cell r="D86">
            <v>0</v>
          </cell>
          <cell r="E86">
            <v>0</v>
          </cell>
          <cell r="F86">
            <v>0.57228327124950928</v>
          </cell>
          <cell r="G86">
            <v>0.23812514611636967</v>
          </cell>
          <cell r="H86">
            <v>6.542531486363444E-2</v>
          </cell>
          <cell r="I86">
            <v>1.7098032327922709E-2</v>
          </cell>
          <cell r="J86">
            <v>1.3798204912094045E-3</v>
          </cell>
          <cell r="K86">
            <v>1.2144883461154256E-2</v>
          </cell>
          <cell r="L86">
            <v>4.7892714432723146E-4</v>
          </cell>
          <cell r="M86">
            <v>3.163811342316408E-4</v>
          </cell>
          <cell r="N86">
            <v>9.1726219433068079E-2</v>
          </cell>
          <cell r="O86">
            <v>6.9918422949930893E-4</v>
          </cell>
          <cell r="P86">
            <v>1.0760651635802231E-4</v>
          </cell>
          <cell r="Q86">
            <v>1.0760651635802231E-4</v>
          </cell>
          <cell r="R86">
            <v>1.0760651635802231E-4</v>
          </cell>
          <cell r="S86">
            <v>1</v>
          </cell>
        </row>
        <row r="87">
          <cell r="A87" t="str">
            <v>F107R</v>
          </cell>
          <cell r="B87" t="str">
            <v>SGTP - System Gross Retail Plant</v>
          </cell>
          <cell r="C87">
            <v>0</v>
          </cell>
          <cell r="D87">
            <v>0</v>
          </cell>
          <cell r="E87">
            <v>0</v>
          </cell>
          <cell r="F87">
            <v>0.57228327124950928</v>
          </cell>
          <cell r="G87">
            <v>0.23812514611636967</v>
          </cell>
          <cell r="H87">
            <v>6.542531486363444E-2</v>
          </cell>
          <cell r="I87">
            <v>1.7098032327922709E-2</v>
          </cell>
          <cell r="J87">
            <v>1.3798204912094045E-3</v>
          </cell>
          <cell r="K87">
            <v>1.2144883461154256E-2</v>
          </cell>
          <cell r="L87">
            <v>4.7892714432723146E-4</v>
          </cell>
          <cell r="M87">
            <v>3.163811342316408E-4</v>
          </cell>
          <cell r="N87">
            <v>9.1726219433068079E-2</v>
          </cell>
          <cell r="O87">
            <v>6.9918422949930893E-4</v>
          </cell>
          <cell r="P87">
            <v>1.0760651635802231E-4</v>
          </cell>
          <cell r="Q87">
            <v>1.0760651635802231E-4</v>
          </cell>
          <cell r="R87">
            <v>1.0760651635802231E-4</v>
          </cell>
          <cell r="S87">
            <v>1</v>
          </cell>
        </row>
        <row r="88">
          <cell r="A88" t="str">
            <v>F107M</v>
          </cell>
          <cell r="B88" t="str">
            <v>SGDP - System Gross Misc Plant</v>
          </cell>
          <cell r="C88">
            <v>0</v>
          </cell>
          <cell r="D88">
            <v>0</v>
          </cell>
          <cell r="E88">
            <v>0</v>
          </cell>
          <cell r="F88">
            <v>0.57228327124950928</v>
          </cell>
          <cell r="G88">
            <v>0.23812514611636967</v>
          </cell>
          <cell r="H88">
            <v>6.542531486363444E-2</v>
          </cell>
          <cell r="I88">
            <v>1.7098032327922709E-2</v>
          </cell>
          <cell r="J88">
            <v>1.3798204912094045E-3</v>
          </cell>
          <cell r="K88">
            <v>1.2144883461154256E-2</v>
          </cell>
          <cell r="L88">
            <v>4.7892714432723146E-4</v>
          </cell>
          <cell r="M88">
            <v>3.163811342316408E-4</v>
          </cell>
          <cell r="N88">
            <v>9.1726219433068079E-2</v>
          </cell>
          <cell r="O88">
            <v>6.9918422949930893E-4</v>
          </cell>
          <cell r="P88">
            <v>1.0760651635802231E-4</v>
          </cell>
          <cell r="Q88">
            <v>1.0760651635802231E-4</v>
          </cell>
          <cell r="R88">
            <v>1.0760651635802231E-4</v>
          </cell>
          <cell r="S88">
            <v>1</v>
          </cell>
        </row>
        <row r="89">
          <cell r="A89" t="str">
            <v>F108</v>
          </cell>
          <cell r="B89" t="str">
            <v>SGP - System General Plant</v>
          </cell>
          <cell r="C89">
            <v>0</v>
          </cell>
          <cell r="D89">
            <v>0</v>
          </cell>
          <cell r="E89">
            <v>0</v>
          </cell>
          <cell r="F89">
            <v>0.39962058657514998</v>
          </cell>
          <cell r="G89">
            <v>0.25900517637058285</v>
          </cell>
          <cell r="H89">
            <v>8.3226556285771428E-2</v>
          </cell>
          <cell r="I89">
            <v>6.830129603004333E-3</v>
          </cell>
          <cell r="J89">
            <v>0.12781242537183371</v>
          </cell>
          <cell r="K89">
            <v>8.7692265619291488E-3</v>
          </cell>
          <cell r="L89">
            <v>3.3421007919502292E-4</v>
          </cell>
          <cell r="M89">
            <v>4.9056652826668149E-4</v>
          </cell>
          <cell r="N89">
            <v>7.1553649843376213E-2</v>
          </cell>
          <cell r="O89">
            <v>5.9617115742151337E-4</v>
          </cell>
          <cell r="P89">
            <v>6.6494423035403797E-3</v>
          </cell>
          <cell r="Q89">
            <v>2.0650636111612497E-2</v>
          </cell>
          <cell r="R89">
            <v>1.4461223208316328E-2</v>
          </cell>
          <cell r="S89">
            <v>1</v>
          </cell>
        </row>
        <row r="90">
          <cell r="A90" t="str">
            <v>F108G</v>
          </cell>
          <cell r="B90" t="str">
            <v>SGGP - System Gen Generation Plant</v>
          </cell>
          <cell r="C90">
            <v>0</v>
          </cell>
          <cell r="D90">
            <v>0</v>
          </cell>
          <cell r="E90">
            <v>0</v>
          </cell>
          <cell r="F90">
            <v>0.31305531109819079</v>
          </cell>
          <cell r="G90">
            <v>0.27291043291549044</v>
          </cell>
          <cell r="H90">
            <v>9.3698420291891682E-2</v>
          </cell>
          <cell r="I90">
            <v>3.1522090134272797E-3</v>
          </cell>
          <cell r="J90">
            <v>0.181859949852924</v>
          </cell>
          <cell r="K90">
            <v>7.8324272955398212E-3</v>
          </cell>
          <cell r="L90">
            <v>2.2865959146025518E-4</v>
          </cell>
          <cell r="M90">
            <v>6.2382903560987107E-4</v>
          </cell>
          <cell r="N90">
            <v>6.2751583400819919E-2</v>
          </cell>
          <cell r="O90">
            <v>5.5925360027401876E-4</v>
          </cell>
          <cell r="P90">
            <v>9.6673057881361234E-3</v>
          </cell>
          <cell r="Q90">
            <v>3.2239119879182328E-2</v>
          </cell>
          <cell r="R90">
            <v>2.1421498237053457E-2</v>
          </cell>
          <cell r="S90">
            <v>1</v>
          </cell>
        </row>
        <row r="91">
          <cell r="A91" t="str">
            <v>F108T</v>
          </cell>
          <cell r="B91" t="str">
            <v>SGTP - System Gen Transmission Plant</v>
          </cell>
          <cell r="C91">
            <v>0</v>
          </cell>
          <cell r="D91">
            <v>0</v>
          </cell>
          <cell r="E91">
            <v>0</v>
          </cell>
          <cell r="F91">
            <v>0.34340257188918805</v>
          </cell>
          <cell r="G91">
            <v>0.27494347410356312</v>
          </cell>
          <cell r="H91">
            <v>8.818878119279408E-2</v>
          </cell>
          <cell r="I91">
            <v>1.8265111518966973E-3</v>
          </cell>
          <cell r="J91">
            <v>0.17276121120718207</v>
          </cell>
          <cell r="K91">
            <v>7.0298796036161564E-3</v>
          </cell>
          <cell r="L91">
            <v>1.9836968330879838E-4</v>
          </cell>
          <cell r="M91">
            <v>3.6591921424950294E-4</v>
          </cell>
          <cell r="N91">
            <v>6.4967023247186645E-2</v>
          </cell>
          <cell r="O91">
            <v>6.0987235135544075E-4</v>
          </cell>
          <cell r="P91">
            <v>8.3639140932192848E-3</v>
          </cell>
          <cell r="Q91">
            <v>2.0082740365362613E-2</v>
          </cell>
          <cell r="R91">
            <v>1.7259731897077621E-2</v>
          </cell>
          <cell r="S91">
            <v>1</v>
          </cell>
        </row>
        <row r="92">
          <cell r="A92" t="str">
            <v>F108D</v>
          </cell>
          <cell r="B92" t="str">
            <v>SGDP - System Gen Distribution Plant</v>
          </cell>
          <cell r="C92">
            <v>0</v>
          </cell>
          <cell r="D92">
            <v>0</v>
          </cell>
          <cell r="E92">
            <v>0</v>
          </cell>
          <cell r="F92">
            <v>0.5722832712495094</v>
          </cell>
          <cell r="G92">
            <v>0.23812514611636967</v>
          </cell>
          <cell r="H92">
            <v>6.542531486363444E-2</v>
          </cell>
          <cell r="I92">
            <v>1.7098032327922705E-2</v>
          </cell>
          <cell r="J92">
            <v>1.3798204912094047E-3</v>
          </cell>
          <cell r="K92">
            <v>1.2144883461154258E-2</v>
          </cell>
          <cell r="L92">
            <v>4.7892714432723162E-4</v>
          </cell>
          <cell r="M92">
            <v>3.1638113423164085E-4</v>
          </cell>
          <cell r="N92">
            <v>9.1726219433068107E-2</v>
          </cell>
          <cell r="O92">
            <v>6.9918422949930882E-4</v>
          </cell>
          <cell r="P92">
            <v>1.0760651635802233E-4</v>
          </cell>
          <cell r="Q92">
            <v>1.0760651635802233E-4</v>
          </cell>
          <cell r="R92">
            <v>1.0760651635802233E-4</v>
          </cell>
          <cell r="S92">
            <v>1</v>
          </cell>
        </row>
        <row r="93">
          <cell r="A93" t="str">
            <v>F108R</v>
          </cell>
          <cell r="B93" t="str">
            <v>SGTP - System Gen Retail Plant</v>
          </cell>
          <cell r="C93">
            <v>0</v>
          </cell>
          <cell r="D93">
            <v>0</v>
          </cell>
          <cell r="E93">
            <v>0</v>
          </cell>
          <cell r="F93">
            <v>0.87121091198399014</v>
          </cell>
          <cell r="G93">
            <v>1.8685618887272257E-2</v>
          </cell>
          <cell r="H93">
            <v>3.6060824098817972E-4</v>
          </cell>
          <cell r="I93">
            <v>1.0806265281044006E-2</v>
          </cell>
          <cell r="J93">
            <v>1.4291196877289566E-3</v>
          </cell>
          <cell r="K93">
            <v>3.5368533735182328E-3</v>
          </cell>
          <cell r="L93">
            <v>2.4986356816757084E-3</v>
          </cell>
          <cell r="M93">
            <v>5.2555973340059469E-4</v>
          </cell>
          <cell r="N93">
            <v>9.0906317860013006E-2</v>
          </cell>
          <cell r="O93">
            <v>1.3313276223762299E-5</v>
          </cell>
          <cell r="P93">
            <v>8.9319980483059787E-6</v>
          </cell>
          <cell r="Q93">
            <v>8.9319980483059787E-6</v>
          </cell>
          <cell r="R93">
            <v>8.9319980483059787E-6</v>
          </cell>
          <cell r="S93">
            <v>1</v>
          </cell>
        </row>
        <row r="94">
          <cell r="A94" t="str">
            <v>F108M</v>
          </cell>
          <cell r="B94" t="str">
            <v>SGDP - System Gen Misc Plant</v>
          </cell>
          <cell r="C94">
            <v>0</v>
          </cell>
          <cell r="D94">
            <v>0</v>
          </cell>
          <cell r="E94">
            <v>0</v>
          </cell>
          <cell r="F94">
            <v>7.6923076923076927E-2</v>
          </cell>
          <cell r="G94">
            <v>7.6923076923076927E-2</v>
          </cell>
          <cell r="H94">
            <v>7.6923076923076927E-2</v>
          </cell>
          <cell r="I94">
            <v>7.6923076923076927E-2</v>
          </cell>
          <cell r="J94">
            <v>7.6923076923076927E-2</v>
          </cell>
          <cell r="K94">
            <v>7.6923076923076927E-2</v>
          </cell>
          <cell r="L94">
            <v>7.6923076923076927E-2</v>
          </cell>
          <cell r="M94">
            <v>7.6923076923076927E-2</v>
          </cell>
          <cell r="N94">
            <v>7.6923076923076927E-2</v>
          </cell>
          <cell r="O94">
            <v>7.6923076923076927E-2</v>
          </cell>
          <cell r="P94">
            <v>7.6923076923076927E-2</v>
          </cell>
          <cell r="Q94">
            <v>7.6923076923076927E-2</v>
          </cell>
          <cell r="R94">
            <v>7.6923076923076927E-2</v>
          </cell>
          <cell r="S94">
            <v>1</v>
          </cell>
        </row>
        <row r="95">
          <cell r="A95" t="str">
            <v>F110</v>
          </cell>
          <cell r="B95" t="str">
            <v>SIP - System Intangible Plant</v>
          </cell>
          <cell r="C95">
            <v>0</v>
          </cell>
          <cell r="D95">
            <v>0</v>
          </cell>
          <cell r="E95">
            <v>0</v>
          </cell>
          <cell r="F95">
            <v>0.45665947910921073</v>
          </cell>
          <cell r="G95">
            <v>0.23158901732916684</v>
          </cell>
          <cell r="H95">
            <v>7.2009738952105204E-2</v>
          </cell>
          <cell r="I95">
            <v>5.2325962910293655E-3</v>
          </cell>
          <cell r="J95">
            <v>0.1203954023106211</v>
          </cell>
          <cell r="K95">
            <v>7.1927072962992061E-3</v>
          </cell>
          <cell r="L95">
            <v>5.9320580506181005E-4</v>
          </cell>
          <cell r="M95">
            <v>3.872933416527607E-4</v>
          </cell>
          <cell r="N95">
            <v>7.2775809131081989E-2</v>
          </cell>
          <cell r="O95">
            <v>5.3143987190643267E-4</v>
          </cell>
          <cell r="P95">
            <v>6.0107693613809981E-3</v>
          </cell>
          <cell r="Q95">
            <v>1.4512544058634372E-2</v>
          </cell>
          <cell r="R95">
            <v>1.2109997141849198E-2</v>
          </cell>
          <cell r="S95">
            <v>1</v>
          </cell>
        </row>
        <row r="96">
          <cell r="A96" t="str">
            <v>F118</v>
          </cell>
          <cell r="B96" t="str">
            <v>Account 360</v>
          </cell>
          <cell r="C96">
            <v>0</v>
          </cell>
          <cell r="D96">
            <v>0</v>
          </cell>
          <cell r="E96">
            <v>0</v>
          </cell>
          <cell r="F96">
            <v>0.4707810800032789</v>
          </cell>
          <cell r="G96">
            <v>0.33195406095819258</v>
          </cell>
          <cell r="H96">
            <v>9.6141941246542115E-2</v>
          </cell>
          <cell r="I96">
            <v>7.492994782912029E-4</v>
          </cell>
          <cell r="J96">
            <v>0</v>
          </cell>
          <cell r="K96">
            <v>1.3031919730716126E-2</v>
          </cell>
          <cell r="L96">
            <v>1.7660135383184555E-4</v>
          </cell>
          <cell r="M96">
            <v>1.6273362534603863E-4</v>
          </cell>
          <cell r="N96">
            <v>8.619861671738005E-2</v>
          </cell>
          <cell r="O96">
            <v>8.0374688642115581E-4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</row>
        <row r="97">
          <cell r="A97" t="str">
            <v>F119</v>
          </cell>
          <cell r="B97" t="str">
            <v>Account 361</v>
          </cell>
          <cell r="C97">
            <v>0</v>
          </cell>
          <cell r="D97">
            <v>0</v>
          </cell>
          <cell r="E97">
            <v>0</v>
          </cell>
          <cell r="F97">
            <v>0.4707810800032789</v>
          </cell>
          <cell r="G97">
            <v>0.33195406095819258</v>
          </cell>
          <cell r="H97">
            <v>9.6141941246542115E-2</v>
          </cell>
          <cell r="I97">
            <v>7.492994782912029E-4</v>
          </cell>
          <cell r="J97">
            <v>0</v>
          </cell>
          <cell r="K97">
            <v>1.3031919730716126E-2</v>
          </cell>
          <cell r="L97">
            <v>1.7660135383184555E-4</v>
          </cell>
          <cell r="M97">
            <v>1.6273362534603863E-4</v>
          </cell>
          <cell r="N97">
            <v>8.619861671738005E-2</v>
          </cell>
          <cell r="O97">
            <v>8.0374688642115581E-4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</row>
        <row r="98">
          <cell r="A98" t="str">
            <v>F120</v>
          </cell>
          <cell r="B98" t="str">
            <v>Account 362</v>
          </cell>
          <cell r="C98">
            <v>0</v>
          </cell>
          <cell r="D98">
            <v>0</v>
          </cell>
          <cell r="E98">
            <v>0</v>
          </cell>
          <cell r="F98">
            <v>0.47078108000327895</v>
          </cell>
          <cell r="G98">
            <v>0.33195406095819258</v>
          </cell>
          <cell r="H98">
            <v>9.6141941246542115E-2</v>
          </cell>
          <cell r="I98">
            <v>7.492994782912029E-4</v>
          </cell>
          <cell r="J98">
            <v>0</v>
          </cell>
          <cell r="K98">
            <v>1.3031919730716126E-2</v>
          </cell>
          <cell r="L98">
            <v>1.7660135383184555E-4</v>
          </cell>
          <cell r="M98">
            <v>1.6273362534603863E-4</v>
          </cell>
          <cell r="N98">
            <v>8.619861671738005E-2</v>
          </cell>
          <cell r="O98">
            <v>8.0374688642115581E-4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</row>
        <row r="99">
          <cell r="A99" t="str">
            <v>F121</v>
          </cell>
          <cell r="B99" t="str">
            <v>Account 364</v>
          </cell>
          <cell r="C99">
            <v>0</v>
          </cell>
          <cell r="D99">
            <v>0</v>
          </cell>
          <cell r="E99">
            <v>0</v>
          </cell>
          <cell r="F99">
            <v>0.46650143808336253</v>
          </cell>
          <cell r="G99">
            <v>0.32643931427058126</v>
          </cell>
          <cell r="H99">
            <v>9.4544736951166233E-2</v>
          </cell>
          <cell r="I99">
            <v>1.3361247569268569E-2</v>
          </cell>
          <cell r="J99">
            <v>0</v>
          </cell>
          <cell r="K99">
            <v>1.2815420688768167E-2</v>
          </cell>
          <cell r="L99">
            <v>1.7366747880028055E-4</v>
          </cell>
          <cell r="M99">
            <v>1.6003013463184286E-4</v>
          </cell>
          <cell r="N99">
            <v>8.521375056918884E-2</v>
          </cell>
          <cell r="O99">
            <v>7.9039425423230842E-4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</row>
        <row r="100">
          <cell r="A100" t="str">
            <v>F122</v>
          </cell>
          <cell r="B100" t="str">
            <v>Account 365</v>
          </cell>
          <cell r="C100">
            <v>0</v>
          </cell>
          <cell r="D100">
            <v>0</v>
          </cell>
          <cell r="E100">
            <v>0</v>
          </cell>
          <cell r="F100">
            <v>0.62630032180128248</v>
          </cell>
          <cell r="G100">
            <v>0.20263236706771157</v>
          </cell>
          <cell r="H100">
            <v>5.8687244473039427E-2</v>
          </cell>
          <cell r="I100">
            <v>8.316280907041753E-3</v>
          </cell>
          <cell r="J100">
            <v>0</v>
          </cell>
          <cell r="K100">
            <v>7.9549824901946307E-3</v>
          </cell>
          <cell r="L100">
            <v>1.0780151401376061E-4</v>
          </cell>
          <cell r="M100">
            <v>9.9336334703044779E-5</v>
          </cell>
          <cell r="N100">
            <v>9.5411039890973603E-2</v>
          </cell>
          <cell r="O100">
            <v>4.9062552103959261E-4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</row>
        <row r="101">
          <cell r="A101" t="str">
            <v>F123</v>
          </cell>
          <cell r="B101" t="str">
            <v>Account 366</v>
          </cell>
          <cell r="C101">
            <v>0</v>
          </cell>
          <cell r="D101">
            <v>0</v>
          </cell>
          <cell r="E101">
            <v>0</v>
          </cell>
          <cell r="F101">
            <v>0.62854085366896428</v>
          </cell>
          <cell r="G101">
            <v>0.20629135114531277</v>
          </cell>
          <cell r="H101">
            <v>5.9746974940548529E-2</v>
          </cell>
          <cell r="I101">
            <v>6.2296750022582548E-4</v>
          </cell>
          <cell r="J101">
            <v>0</v>
          </cell>
          <cell r="K101">
            <v>8.0986276278911772E-3</v>
          </cell>
          <cell r="L101">
            <v>1.0974811331092939E-4</v>
          </cell>
          <cell r="M101">
            <v>1.0113007610904755E-4</v>
          </cell>
          <cell r="N101">
            <v>9.5988862057050053E-2</v>
          </cell>
          <cell r="O101">
            <v>4.9948487058738117E-4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</row>
        <row r="102">
          <cell r="A102" t="str">
            <v>F124</v>
          </cell>
          <cell r="B102" t="str">
            <v>Account 367</v>
          </cell>
          <cell r="C102">
            <v>0</v>
          </cell>
          <cell r="D102">
            <v>0</v>
          </cell>
          <cell r="E102">
            <v>0</v>
          </cell>
          <cell r="F102">
            <v>0.5984560038114245</v>
          </cell>
          <cell r="G102">
            <v>0.22838765526518298</v>
          </cell>
          <cell r="H102">
            <v>6.6146600136656117E-2</v>
          </cell>
          <cell r="I102">
            <v>3.2858791544882475E-3</v>
          </cell>
          <cell r="J102">
            <v>0</v>
          </cell>
          <cell r="K102">
            <v>8.9660888085269716E-3</v>
          </cell>
          <cell r="L102">
            <v>1.2150346647933277E-4</v>
          </cell>
          <cell r="M102">
            <v>1.1196233303579126E-4</v>
          </cell>
          <cell r="N102">
            <v>9.3971321269832264E-2</v>
          </cell>
          <cell r="O102">
            <v>5.529857543738199E-4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</row>
        <row r="103">
          <cell r="A103" t="str">
            <v>F125</v>
          </cell>
          <cell r="B103" t="str">
            <v>Account 368</v>
          </cell>
          <cell r="C103">
            <v>0</v>
          </cell>
          <cell r="D103">
            <v>0</v>
          </cell>
          <cell r="E103">
            <v>0</v>
          </cell>
          <cell r="F103">
            <v>0.59055368391181151</v>
          </cell>
          <cell r="G103">
            <v>0.23978681675195562</v>
          </cell>
          <cell r="H103">
            <v>6.3362723263065746E-2</v>
          </cell>
          <cell r="I103">
            <v>3.6483710767670928E-3</v>
          </cell>
          <cell r="J103">
            <v>0</v>
          </cell>
          <cell r="K103">
            <v>2.5710409495489625E-2</v>
          </cell>
          <cell r="L103">
            <v>1.1517789034312014E-4</v>
          </cell>
          <cell r="M103">
            <v>8.5950976985743111E-4</v>
          </cell>
          <cell r="N103">
            <v>7.4564681784161146E-2</v>
          </cell>
          <cell r="O103">
            <v>1.3986260565486365E-3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</row>
        <row r="104">
          <cell r="A104" t="str">
            <v>F126</v>
          </cell>
          <cell r="B104" t="str">
            <v>Account 369</v>
          </cell>
          <cell r="C104">
            <v>0</v>
          </cell>
          <cell r="D104">
            <v>0</v>
          </cell>
          <cell r="E104">
            <v>0</v>
          </cell>
          <cell r="F104">
            <v>0.78247152659940289</v>
          </cell>
          <cell r="G104">
            <v>7.9505021864011857E-2</v>
          </cell>
          <cell r="H104">
            <v>3.0064817283884599E-3</v>
          </cell>
          <cell r="I104">
            <v>0</v>
          </cell>
          <cell r="J104">
            <v>0</v>
          </cell>
          <cell r="K104">
            <v>0</v>
          </cell>
          <cell r="L104">
            <v>3.1363648863416945E-3</v>
          </cell>
          <cell r="M104">
            <v>6.5969885309860956E-4</v>
          </cell>
          <cell r="N104">
            <v>0.13122090606875636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</row>
        <row r="105">
          <cell r="A105" t="str">
            <v>F127</v>
          </cell>
          <cell r="B105" t="str">
            <v>Account 370</v>
          </cell>
          <cell r="C105">
            <v>0</v>
          </cell>
          <cell r="D105">
            <v>0</v>
          </cell>
          <cell r="E105">
            <v>0</v>
          </cell>
          <cell r="F105">
            <v>0.68497890837007003</v>
          </cell>
          <cell r="G105">
            <v>0.10902835722412574</v>
          </cell>
          <cell r="H105">
            <v>1.3486620889471449E-2</v>
          </cell>
          <cell r="I105">
            <v>0</v>
          </cell>
          <cell r="J105">
            <v>3.8957800440214296E-2</v>
          </cell>
          <cell r="K105">
            <v>1.1135492495671355E-2</v>
          </cell>
          <cell r="L105">
            <v>2.0350891354208589E-3</v>
          </cell>
          <cell r="M105">
            <v>4.2805796431312178E-4</v>
          </cell>
          <cell r="N105">
            <v>0.1306353806924791</v>
          </cell>
          <cell r="O105">
            <v>1.9981764371414633E-4</v>
          </cell>
          <cell r="P105">
            <v>3.03815838150666E-3</v>
          </cell>
          <cell r="Q105">
            <v>3.03815838150666E-3</v>
          </cell>
          <cell r="R105">
            <v>3.03815838150666E-3</v>
          </cell>
          <cell r="S105">
            <v>1</v>
          </cell>
        </row>
        <row r="106">
          <cell r="A106" t="str">
            <v>F128</v>
          </cell>
          <cell r="B106" t="str">
            <v>Account 371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</row>
        <row r="107">
          <cell r="A107" t="str">
            <v>F129</v>
          </cell>
          <cell r="B107" t="str">
            <v>Account 372</v>
          </cell>
          <cell r="C107">
            <v>0</v>
          </cell>
          <cell r="D107">
            <v>0</v>
          </cell>
          <cell r="E107">
            <v>0</v>
          </cell>
          <cell r="F107">
            <v>7.6923076923076927E-2</v>
          </cell>
          <cell r="G107">
            <v>7.6923076923076927E-2</v>
          </cell>
          <cell r="H107">
            <v>7.6923076923076927E-2</v>
          </cell>
          <cell r="I107">
            <v>7.6923076923076927E-2</v>
          </cell>
          <cell r="J107">
            <v>7.6923076923076927E-2</v>
          </cell>
          <cell r="K107">
            <v>7.6923076923076927E-2</v>
          </cell>
          <cell r="L107">
            <v>7.6923076923076927E-2</v>
          </cell>
          <cell r="M107">
            <v>7.6923076923076927E-2</v>
          </cell>
          <cell r="N107">
            <v>7.6923076923076927E-2</v>
          </cell>
          <cell r="O107">
            <v>7.6923076923076927E-2</v>
          </cell>
          <cell r="P107">
            <v>7.6923076923076927E-2</v>
          </cell>
          <cell r="Q107">
            <v>7.6923076923076927E-2</v>
          </cell>
          <cell r="R107">
            <v>7.6923076923076927E-2</v>
          </cell>
          <cell r="S107">
            <v>1</v>
          </cell>
        </row>
        <row r="108">
          <cell r="A108" t="str">
            <v>F130</v>
          </cell>
          <cell r="B108" t="str">
            <v>Account 373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</row>
        <row r="109">
          <cell r="A109" t="str">
            <v>F131</v>
          </cell>
          <cell r="B109" t="str">
            <v>Account 581 thru 587 &amp; 591 thru 597</v>
          </cell>
          <cell r="C109">
            <v>0</v>
          </cell>
          <cell r="D109">
            <v>0</v>
          </cell>
          <cell r="E109">
            <v>0</v>
          </cell>
          <cell r="F109">
            <v>0.5431178716251488</v>
          </cell>
          <cell r="G109">
            <v>0.24651479307064361</v>
          </cell>
          <cell r="H109">
            <v>6.8434723782509047E-2</v>
          </cell>
          <cell r="I109">
            <v>3.5081888691545951E-2</v>
          </cell>
          <cell r="J109">
            <v>2.2844854412390034E-3</v>
          </cell>
          <cell r="K109">
            <v>9.8890964518531053E-3</v>
          </cell>
          <cell r="L109">
            <v>5.3505083595494331E-4</v>
          </cell>
          <cell r="M109">
            <v>2.0515278338273965E-4</v>
          </cell>
          <cell r="N109">
            <v>9.2822255042778745E-2</v>
          </cell>
          <cell r="O109">
            <v>5.8020944698907698E-4</v>
          </cell>
          <cell r="P109">
            <v>1.7815760931835713E-4</v>
          </cell>
          <cell r="Q109">
            <v>1.7815760931835713E-4</v>
          </cell>
          <cell r="R109">
            <v>1.7815760931835713E-4</v>
          </cell>
          <cell r="S109">
            <v>1</v>
          </cell>
        </row>
        <row r="110">
          <cell r="A110" t="str">
            <v>F132</v>
          </cell>
          <cell r="B110" t="str">
            <v>Account 364 + 365</v>
          </cell>
          <cell r="C110">
            <v>0</v>
          </cell>
          <cell r="D110">
            <v>0</v>
          </cell>
          <cell r="E110">
            <v>0</v>
          </cell>
          <cell r="F110">
            <v>0.53119782782208946</v>
          </cell>
          <cell r="G110">
            <v>0.27631466807631871</v>
          </cell>
          <cell r="H110">
            <v>8.0027424599263916E-2</v>
          </cell>
          <cell r="I110">
            <v>1.1318735620471341E-2</v>
          </cell>
          <cell r="J110">
            <v>0</v>
          </cell>
          <cell r="K110">
            <v>1.0847617180509703E-2</v>
          </cell>
          <cell r="L110">
            <v>1.4700089622347065E-4</v>
          </cell>
          <cell r="M110">
            <v>1.3545756163534266E-4</v>
          </cell>
          <cell r="N110">
            <v>8.9342238759414938E-2</v>
          </cell>
          <cell r="O110">
            <v>6.6902948407311907E-4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</row>
        <row r="111">
          <cell r="A111" t="str">
            <v>F133</v>
          </cell>
          <cell r="B111" t="str">
            <v>Account 366 + 367</v>
          </cell>
          <cell r="C111">
            <v>0</v>
          </cell>
          <cell r="D111">
            <v>0</v>
          </cell>
          <cell r="E111">
            <v>0</v>
          </cell>
          <cell r="F111">
            <v>0.60634676110342911</v>
          </cell>
          <cell r="G111">
            <v>0.22259216106508412</v>
          </cell>
          <cell r="H111">
            <v>6.4468084557505675E-2</v>
          </cell>
          <cell r="I111">
            <v>2.5874415803160363E-3</v>
          </cell>
          <cell r="J111">
            <v>0</v>
          </cell>
          <cell r="K111">
            <v>8.7385681238951549E-3</v>
          </cell>
          <cell r="L111">
            <v>1.1842023225436881E-4</v>
          </cell>
          <cell r="M111">
            <v>1.0912121164950157E-4</v>
          </cell>
          <cell r="N111">
            <v>9.4500488766231308E-2</v>
          </cell>
          <cell r="O111">
            <v>5.3895335963475384E-4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</row>
        <row r="112">
          <cell r="A112" t="str">
            <v>F134</v>
          </cell>
          <cell r="B112" t="str">
            <v>Account 364 + 365 + 369  (OH)</v>
          </cell>
          <cell r="C112">
            <v>0</v>
          </cell>
          <cell r="D112">
            <v>0</v>
          </cell>
          <cell r="E112">
            <v>0</v>
          </cell>
          <cell r="F112">
            <v>0.5646956754982182</v>
          </cell>
          <cell r="G112">
            <v>0.25007754265454785</v>
          </cell>
          <cell r="H112">
            <v>6.9759593844534146E-2</v>
          </cell>
          <cell r="I112">
            <v>9.8098101597252907E-3</v>
          </cell>
          <cell r="J112">
            <v>0</v>
          </cell>
          <cell r="K112">
            <v>9.401497551874383E-3</v>
          </cell>
          <cell r="L112">
            <v>5.4551956362379223E-4</v>
          </cell>
          <cell r="M112">
            <v>2.053453175462253E-4</v>
          </cell>
          <cell r="N112">
            <v>9.4925175713158103E-2</v>
          </cell>
          <cell r="O112">
            <v>5.7983969677197482E-4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</row>
        <row r="113">
          <cell r="A113" t="str">
            <v>F135</v>
          </cell>
          <cell r="B113" t="str">
            <v>Account 366 + 367 + 369  (UG)</v>
          </cell>
          <cell r="C113">
            <v>0</v>
          </cell>
          <cell r="D113">
            <v>0</v>
          </cell>
          <cell r="E113">
            <v>0</v>
          </cell>
          <cell r="F113">
            <v>0.63847973148955328</v>
          </cell>
          <cell r="G113">
            <v>0.1964867193139728</v>
          </cell>
          <cell r="H113">
            <v>5.3254761672275774E-2</v>
          </cell>
          <cell r="I113">
            <v>2.1153774532638855E-3</v>
          </cell>
          <cell r="J113">
            <v>0</v>
          </cell>
          <cell r="K113">
            <v>7.1442656420634843E-3</v>
          </cell>
          <cell r="L113">
            <v>6.6902721772664649E-4</v>
          </cell>
          <cell r="M113">
            <v>2.0957099790259236E-4</v>
          </cell>
          <cell r="N113">
            <v>0.10119992185518628</v>
          </cell>
          <cell r="O113">
            <v>4.4062435805523664E-4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</row>
        <row r="114">
          <cell r="A114" t="str">
            <v>F136</v>
          </cell>
          <cell r="B114" t="str">
            <v>Account 902 + 903 + 904</v>
          </cell>
          <cell r="C114">
            <v>0</v>
          </cell>
          <cell r="D114">
            <v>0</v>
          </cell>
          <cell r="E114">
            <v>0</v>
          </cell>
          <cell r="F114">
            <v>0.85278051655847564</v>
          </cell>
          <cell r="G114">
            <v>3.1575841689494413E-2</v>
          </cell>
          <cell r="H114">
            <v>5.8266424581653008E-3</v>
          </cell>
          <cell r="I114">
            <v>7.6249230415128605E-3</v>
          </cell>
          <cell r="J114">
            <v>8.2904151394039612E-3</v>
          </cell>
          <cell r="K114">
            <v>3.4825089585814868E-3</v>
          </cell>
          <cell r="L114">
            <v>2.1749138845496823E-3</v>
          </cell>
          <cell r="M114">
            <v>4.5746851760581562E-4</v>
          </cell>
          <cell r="N114">
            <v>8.771127807081136E-2</v>
          </cell>
          <cell r="O114">
            <v>1.0739860096555443E-5</v>
          </cell>
          <cell r="P114">
            <v>1.1525982314316034E-5</v>
          </cell>
          <cell r="Q114">
            <v>2.6612919494371003E-5</v>
          </cell>
          <cell r="R114">
            <v>2.6612919494371003E-5</v>
          </cell>
          <cell r="S114">
            <v>1</v>
          </cell>
        </row>
        <row r="115">
          <cell r="A115" t="str">
            <v>F137</v>
          </cell>
          <cell r="B115" t="str">
            <v>Total O &amp; M Expense</v>
          </cell>
          <cell r="C115">
            <v>0</v>
          </cell>
          <cell r="D115">
            <v>0</v>
          </cell>
          <cell r="E115">
            <v>0</v>
          </cell>
          <cell r="F115">
            <v>0.35856042356017565</v>
          </cell>
          <cell r="G115">
            <v>0.26408203129872732</v>
          </cell>
          <cell r="H115">
            <v>8.7416190333786933E-2</v>
          </cell>
          <cell r="I115">
            <v>5.6071649845686614E-3</v>
          </cell>
          <cell r="J115">
            <v>0.1568768956047466</v>
          </cell>
          <cell r="K115">
            <v>7.3824965335934295E-3</v>
          </cell>
          <cell r="L115">
            <v>3.1879840396214099E-4</v>
          </cell>
          <cell r="M115">
            <v>5.1255252231742553E-4</v>
          </cell>
          <cell r="N115">
            <v>6.7150571991724542E-2</v>
          </cell>
          <cell r="O115">
            <v>5.5482104554298002E-4</v>
          </cell>
          <cell r="P115">
            <v>8.2044122989504802E-3</v>
          </cell>
          <cell r="Q115">
            <v>2.5660312901860344E-2</v>
          </cell>
          <cell r="R115">
            <v>1.7673328520043777E-2</v>
          </cell>
          <cell r="S115">
            <v>1</v>
          </cell>
        </row>
        <row r="116">
          <cell r="A116" t="str">
            <v>F137G</v>
          </cell>
          <cell r="B116" t="str">
            <v>Generation O &amp; M Exp</v>
          </cell>
          <cell r="C116">
            <v>0</v>
          </cell>
          <cell r="D116">
            <v>0</v>
          </cell>
          <cell r="E116">
            <v>0</v>
          </cell>
          <cell r="F116">
            <v>0.31840108073022311</v>
          </cell>
          <cell r="G116">
            <v>0.27489015835754088</v>
          </cell>
          <cell r="H116">
            <v>9.28799971629925E-2</v>
          </cell>
          <cell r="I116">
            <v>2.8373136903540215E-3</v>
          </cell>
          <cell r="J116">
            <v>0.17901149232130834</v>
          </cell>
          <cell r="K116">
            <v>7.3163055943166978E-3</v>
          </cell>
          <cell r="L116">
            <v>2.2388434206237063E-4</v>
          </cell>
          <cell r="M116">
            <v>5.5885548905086093E-4</v>
          </cell>
          <cell r="N116">
            <v>6.3557195281612508E-2</v>
          </cell>
          <cell r="O116">
            <v>5.6909834147879921E-4</v>
          </cell>
          <cell r="P116">
            <v>9.4140076515919647E-3</v>
          </cell>
          <cell r="Q116">
            <v>2.9945680984222671E-2</v>
          </cell>
          <cell r="R116">
            <v>2.0394930053245407E-2</v>
          </cell>
          <cell r="S116">
            <v>1</v>
          </cell>
        </row>
        <row r="117">
          <cell r="A117" t="str">
            <v>F137T</v>
          </cell>
          <cell r="B117" t="str">
            <v>Transmission O &amp; M Exp</v>
          </cell>
          <cell r="C117">
            <v>0</v>
          </cell>
          <cell r="D117">
            <v>0</v>
          </cell>
          <cell r="E117">
            <v>0</v>
          </cell>
          <cell r="F117">
            <v>0.33895056728158685</v>
          </cell>
          <cell r="G117">
            <v>0.2774814878170751</v>
          </cell>
          <cell r="H117">
            <v>8.9573892868729493E-2</v>
          </cell>
          <cell r="I117">
            <v>2.0966280983772609E-3</v>
          </cell>
          <cell r="J117">
            <v>0.17064686796817535</v>
          </cell>
          <cell r="K117">
            <v>6.6133241894246759E-3</v>
          </cell>
          <cell r="L117">
            <v>2.0857420033217538E-4</v>
          </cell>
          <cell r="M117">
            <v>3.8984768033234815E-4</v>
          </cell>
          <cell r="N117">
            <v>6.5627016161163718E-2</v>
          </cell>
          <cell r="O117">
            <v>6.0197378070384121E-4</v>
          </cell>
          <cell r="P117">
            <v>8.4978283758878718E-3</v>
          </cell>
          <cell r="Q117">
            <v>2.1964538398993386E-2</v>
          </cell>
          <cell r="R117">
            <v>1.7347453179217813E-2</v>
          </cell>
          <cell r="S117">
            <v>1</v>
          </cell>
        </row>
        <row r="118">
          <cell r="A118" t="str">
            <v>F137D</v>
          </cell>
          <cell r="B118" t="str">
            <v xml:space="preserve">Distribution O &amp; M Exp </v>
          </cell>
          <cell r="C118">
            <v>0</v>
          </cell>
          <cell r="D118">
            <v>0</v>
          </cell>
          <cell r="E118">
            <v>0</v>
          </cell>
          <cell r="F118">
            <v>0.54054031867854702</v>
          </cell>
          <cell r="G118">
            <v>0.2461890671172916</v>
          </cell>
          <cell r="H118">
            <v>6.8700137085952476E-2</v>
          </cell>
          <cell r="I118">
            <v>3.2343825477048005E-2</v>
          </cell>
          <cell r="J118">
            <v>6.8528358164167708E-3</v>
          </cell>
          <cell r="K118">
            <v>1.0059659944078982E-2</v>
          </cell>
          <cell r="L118">
            <v>5.2232906993957364E-4</v>
          </cell>
          <cell r="M118">
            <v>2.2619038922403308E-4</v>
          </cell>
          <cell r="N118">
            <v>9.1930770224364466E-2</v>
          </cell>
          <cell r="O118">
            <v>5.9198657123027431E-4</v>
          </cell>
          <cell r="P118">
            <v>4.1141948484687803E-4</v>
          </cell>
          <cell r="Q118">
            <v>9.3045285313566217E-4</v>
          </cell>
          <cell r="R118">
            <v>7.0100728792423265E-4</v>
          </cell>
          <cell r="S118">
            <v>1</v>
          </cell>
        </row>
        <row r="119">
          <cell r="A119" t="str">
            <v>F137R</v>
          </cell>
          <cell r="B119" t="str">
            <v>Retail O &amp; M Exp  (Customer)</v>
          </cell>
          <cell r="C119">
            <v>0</v>
          </cell>
          <cell r="D119">
            <v>0</v>
          </cell>
          <cell r="E119">
            <v>0</v>
          </cell>
          <cell r="F119">
            <v>0.85462793204989895</v>
          </cell>
          <cell r="G119">
            <v>2.9766302619335355E-2</v>
          </cell>
          <cell r="H119">
            <v>5.1027399152060414E-3</v>
          </cell>
          <cell r="I119">
            <v>8.1562395414022278E-3</v>
          </cell>
          <cell r="J119">
            <v>7.2382114561459843E-3</v>
          </cell>
          <cell r="K119">
            <v>3.4786308743713595E-3</v>
          </cell>
          <cell r="L119">
            <v>2.2438569753083942E-3</v>
          </cell>
          <cell r="M119">
            <v>4.7260755430000574E-4</v>
          </cell>
          <cell r="N119">
            <v>8.8805752511835381E-2</v>
          </cell>
          <cell r="O119">
            <v>1.0661010195594862E-5</v>
          </cell>
          <cell r="P119">
            <v>1.1511389664271826E-5</v>
          </cell>
          <cell r="Q119">
            <v>5.3512403418519102E-5</v>
          </cell>
          <cell r="R119">
            <v>3.2041698918036537E-5</v>
          </cell>
          <cell r="S119">
            <v>1</v>
          </cell>
        </row>
        <row r="120">
          <cell r="A120" t="str">
            <v>F137M</v>
          </cell>
          <cell r="B120" t="str">
            <v xml:space="preserve">Misc &amp; Customer O &amp; M Exp </v>
          </cell>
          <cell r="C120">
            <v>0</v>
          </cell>
          <cell r="D120">
            <v>0</v>
          </cell>
          <cell r="E120">
            <v>0</v>
          </cell>
          <cell r="F120">
            <v>0.40699770433233368</v>
          </cell>
          <cell r="G120">
            <v>0.26604829024262955</v>
          </cell>
          <cell r="H120">
            <v>8.2358502052883642E-2</v>
          </cell>
          <cell r="I120">
            <v>5.9844966363501381E-3</v>
          </cell>
          <cell r="J120">
            <v>0.12315062656674258</v>
          </cell>
          <cell r="K120">
            <v>8.4484920904371388E-3</v>
          </cell>
          <cell r="L120">
            <v>2.7542354000494149E-4</v>
          </cell>
          <cell r="M120">
            <v>3.539347696718907E-4</v>
          </cell>
          <cell r="N120">
            <v>7.2502478242994509E-2</v>
          </cell>
          <cell r="O120">
            <v>6.3661179214994442E-4</v>
          </cell>
          <cell r="P120">
            <v>6.1343366117120202E-3</v>
          </cell>
          <cell r="Q120">
            <v>1.4734950200145413E-2</v>
          </cell>
          <cell r="R120">
            <v>1.2374152921944659E-2</v>
          </cell>
          <cell r="S120">
            <v>1</v>
          </cell>
        </row>
        <row r="121">
          <cell r="A121" t="str">
            <v>F138</v>
          </cell>
          <cell r="B121" t="str">
            <v>GTD O&amp;M Exp  (less fuel, purchased p &amp; wheeling)</v>
          </cell>
          <cell r="C121">
            <v>0</v>
          </cell>
          <cell r="D121">
            <v>0</v>
          </cell>
          <cell r="E121">
            <v>0</v>
          </cell>
          <cell r="F121">
            <v>0.46517393622124814</v>
          </cell>
          <cell r="G121">
            <v>0.23729080594656712</v>
          </cell>
          <cell r="H121">
            <v>7.2588071346608274E-2</v>
          </cell>
          <cell r="I121">
            <v>1.2031280264176913E-2</v>
          </cell>
          <cell r="J121">
            <v>0.1007919216307373</v>
          </cell>
          <cell r="K121">
            <v>7.42366622621758E-3</v>
          </cell>
          <cell r="L121">
            <v>5.5102135080567125E-4</v>
          </cell>
          <cell r="M121">
            <v>3.3698989659877856E-4</v>
          </cell>
          <cell r="N121">
            <v>7.6082075124231374E-2</v>
          </cell>
          <cell r="O121">
            <v>5.2857010985461598E-4</v>
          </cell>
          <cell r="P121">
            <v>5.0265419999859689E-3</v>
          </cell>
          <cell r="Q121">
            <v>1.2105576169874109E-2</v>
          </cell>
          <cell r="R121">
            <v>1.0069543713093786E-2</v>
          </cell>
          <cell r="S121">
            <v>1</v>
          </cell>
        </row>
        <row r="122">
          <cell r="A122" t="str">
            <v>F138G</v>
          </cell>
          <cell r="B122" t="str">
            <v xml:space="preserve">Generation O &amp; M Exp (less fuel &amp; purchased power) </v>
          </cell>
          <cell r="C122">
            <v>0</v>
          </cell>
          <cell r="D122">
            <v>0</v>
          </cell>
          <cell r="E122">
            <v>0</v>
          </cell>
          <cell r="F122">
            <v>0.34573284175561814</v>
          </cell>
          <cell r="G122">
            <v>0.27709023300000502</v>
          </cell>
          <cell r="H122">
            <v>8.8955862930045884E-2</v>
          </cell>
          <cell r="I122">
            <v>1.8575802547006596E-3</v>
          </cell>
          <cell r="J122">
            <v>0.16695712064381904</v>
          </cell>
          <cell r="K122">
            <v>7.0902242885279038E-3</v>
          </cell>
          <cell r="L122">
            <v>2.003251320436722E-4</v>
          </cell>
          <cell r="M122">
            <v>3.7205224265470145E-4</v>
          </cell>
          <cell r="N122">
            <v>6.5452956264633835E-2</v>
          </cell>
          <cell r="O122">
            <v>6.1407458999095165E-4</v>
          </cell>
          <cell r="P122">
            <v>8.408354916744255E-3</v>
          </cell>
          <cell r="Q122">
            <v>2.0393874334921392E-2</v>
          </cell>
          <cell r="R122">
            <v>1.6874499646294477E-2</v>
          </cell>
          <cell r="S122">
            <v>1</v>
          </cell>
        </row>
        <row r="123">
          <cell r="A123" t="str">
            <v>F138T</v>
          </cell>
          <cell r="B123" t="str">
            <v>Transmission O &amp; M Exp - (less wheeling exp)</v>
          </cell>
          <cell r="C123">
            <v>0</v>
          </cell>
          <cell r="D123">
            <v>0</v>
          </cell>
          <cell r="E123">
            <v>0</v>
          </cell>
          <cell r="F123">
            <v>0.34347145415227098</v>
          </cell>
          <cell r="G123">
            <v>0.27499862432742989</v>
          </cell>
          <cell r="H123">
            <v>8.820647075986307E-2</v>
          </cell>
          <cell r="I123">
            <v>1.8268775272007522E-3</v>
          </cell>
          <cell r="J123">
            <v>0.17261081033586431</v>
          </cell>
          <cell r="K123">
            <v>7.0312897095848852E-3</v>
          </cell>
          <cell r="L123">
            <v>1.9840947378747239E-4</v>
          </cell>
          <cell r="M123">
            <v>3.6599261306956515E-4</v>
          </cell>
          <cell r="N123">
            <v>6.4980054819904362E-2</v>
          </cell>
          <cell r="O123">
            <v>6.0999468412517479E-4</v>
          </cell>
          <cell r="P123">
            <v>8.3646275447783174E-3</v>
          </cell>
          <cell r="Q123">
            <v>2.0086768712027765E-2</v>
          </cell>
          <cell r="R123">
            <v>1.724862534009319E-2</v>
          </cell>
          <cell r="S123">
            <v>1</v>
          </cell>
        </row>
        <row r="124">
          <cell r="A124" t="str">
            <v>F138D</v>
          </cell>
          <cell r="B124" t="str">
            <v xml:space="preserve">Distribution O &amp; M Exp </v>
          </cell>
          <cell r="C124">
            <v>0</v>
          </cell>
          <cell r="D124">
            <v>0</v>
          </cell>
          <cell r="E124">
            <v>0</v>
          </cell>
          <cell r="F124">
            <v>0.5431178716251488</v>
          </cell>
          <cell r="G124">
            <v>0.24651479307064361</v>
          </cell>
          <cell r="H124">
            <v>6.8434723782509033E-2</v>
          </cell>
          <cell r="I124">
            <v>3.5081888691545951E-2</v>
          </cell>
          <cell r="J124">
            <v>2.2844854412390034E-3</v>
          </cell>
          <cell r="K124">
            <v>9.8890964518531053E-3</v>
          </cell>
          <cell r="L124">
            <v>5.3505083595494331E-4</v>
          </cell>
          <cell r="M124">
            <v>2.0515278338273965E-4</v>
          </cell>
          <cell r="N124">
            <v>9.2822255042778745E-2</v>
          </cell>
          <cell r="O124">
            <v>5.8020944698907698E-4</v>
          </cell>
          <cell r="P124">
            <v>1.7815760931835713E-4</v>
          </cell>
          <cell r="Q124">
            <v>1.7815760931835713E-4</v>
          </cell>
          <cell r="R124">
            <v>1.7815760931835713E-4</v>
          </cell>
          <cell r="S124">
            <v>1</v>
          </cell>
        </row>
        <row r="125">
          <cell r="A125" t="str">
            <v>F138R</v>
          </cell>
          <cell r="B125" t="str">
            <v>Retail O &amp; M Exp  (Customer)</v>
          </cell>
          <cell r="C125">
            <v>0</v>
          </cell>
          <cell r="D125">
            <v>0</v>
          </cell>
          <cell r="E125">
            <v>0</v>
          </cell>
          <cell r="F125">
            <v>0.85454842705351874</v>
          </cell>
          <cell r="G125">
            <v>2.9871586495254121E-2</v>
          </cell>
          <cell r="H125">
            <v>5.1189405745740036E-3</v>
          </cell>
          <cell r="I125">
            <v>8.1505737721491688E-3</v>
          </cell>
          <cell r="J125">
            <v>7.2430263247767529E-3</v>
          </cell>
          <cell r="K125">
            <v>3.478116703819274E-3</v>
          </cell>
          <cell r="L125">
            <v>2.2429671332991571E-3</v>
          </cell>
          <cell r="M125">
            <v>4.7178274818057155E-4</v>
          </cell>
          <cell r="N125">
            <v>8.8806672142818829E-2</v>
          </cell>
          <cell r="O125">
            <v>1.1063298841235599E-5</v>
          </cell>
          <cell r="P125">
            <v>1.0190875656186684E-5</v>
          </cell>
          <cell r="Q125">
            <v>2.3326438556021258E-5</v>
          </cell>
          <cell r="R125">
            <v>2.3326438556021258E-5</v>
          </cell>
          <cell r="S125">
            <v>1</v>
          </cell>
        </row>
        <row r="126">
          <cell r="A126" t="str">
            <v>F138M</v>
          </cell>
          <cell r="B126" t="str">
            <v xml:space="preserve">Misc &amp; Customer O &amp; M Exp </v>
          </cell>
          <cell r="C126">
            <v>0</v>
          </cell>
          <cell r="D126">
            <v>0</v>
          </cell>
          <cell r="E126">
            <v>0</v>
          </cell>
          <cell r="F126">
            <v>7.6923076923076927E-2</v>
          </cell>
          <cell r="G126">
            <v>7.6923076923076927E-2</v>
          </cell>
          <cell r="H126">
            <v>7.6923076923076927E-2</v>
          </cell>
          <cell r="I126">
            <v>7.6923076923076927E-2</v>
          </cell>
          <cell r="J126">
            <v>7.6923076923076927E-2</v>
          </cell>
          <cell r="K126">
            <v>7.6923076923076927E-2</v>
          </cell>
          <cell r="L126">
            <v>7.6923076923076927E-2</v>
          </cell>
          <cell r="M126">
            <v>7.6923076923076927E-2</v>
          </cell>
          <cell r="N126">
            <v>7.6923076923076927E-2</v>
          </cell>
          <cell r="O126">
            <v>7.6923076923076927E-2</v>
          </cell>
          <cell r="P126">
            <v>7.6923076923076927E-2</v>
          </cell>
          <cell r="Q126">
            <v>7.6923076923076927E-2</v>
          </cell>
          <cell r="R126">
            <v>7.6923076923076927E-2</v>
          </cell>
          <cell r="S126">
            <v>1</v>
          </cell>
        </row>
        <row r="127">
          <cell r="A127" t="str">
            <v>F140</v>
          </cell>
          <cell r="B127" t="str">
            <v>Revenue Requirement Before Rev Credits</v>
          </cell>
          <cell r="C127">
            <v>0</v>
          </cell>
          <cell r="D127">
            <v>0</v>
          </cell>
          <cell r="E127">
            <v>0</v>
          </cell>
          <cell r="F127">
            <v>0.37505823624434115</v>
          </cell>
          <cell r="G127">
            <v>0.26948475987658699</v>
          </cell>
          <cell r="H127">
            <v>8.5323444400192405E-2</v>
          </cell>
          <cell r="I127">
            <v>6.2248956332308421E-3</v>
          </cell>
          <cell r="J127">
            <v>0.14112117538759233</v>
          </cell>
          <cell r="K127">
            <v>7.5848585070070248E-3</v>
          </cell>
          <cell r="L127">
            <v>3.0627381927896295E-4</v>
          </cell>
          <cell r="M127">
            <v>5.4240176599364414E-4</v>
          </cell>
          <cell r="N127">
            <v>7.058829374083897E-2</v>
          </cell>
          <cell r="O127">
            <v>5.5952035071762539E-4</v>
          </cell>
          <cell r="P127">
            <v>7.1657475890743588E-3</v>
          </cell>
          <cell r="Q127">
            <v>2.0780556627261665E-2</v>
          </cell>
          <cell r="R127">
            <v>1.5259835962699805E-2</v>
          </cell>
          <cell r="S127">
            <v>1</v>
          </cell>
        </row>
        <row r="128">
          <cell r="A128" t="str">
            <v>F140G</v>
          </cell>
          <cell r="B128" t="str">
            <v>Revenue Requirement Before Rev Credits</v>
          </cell>
          <cell r="C128">
            <v>0</v>
          </cell>
          <cell r="D128">
            <v>0</v>
          </cell>
          <cell r="E128">
            <v>0</v>
          </cell>
          <cell r="F128">
            <v>0.32345560665046424</v>
          </cell>
          <cell r="G128">
            <v>0.27990417112480165</v>
          </cell>
          <cell r="H128">
            <v>9.1972295333427032E-2</v>
          </cell>
          <cell r="I128">
            <v>2.8535491497781004E-3</v>
          </cell>
          <cell r="J128">
            <v>0.17356925245933538</v>
          </cell>
          <cell r="K128">
            <v>7.1343074034468353E-3</v>
          </cell>
          <cell r="L128">
            <v>2.1913600479901653E-4</v>
          </cell>
          <cell r="M128">
            <v>5.8940176295765097E-4</v>
          </cell>
          <cell r="N128">
            <v>6.4992486347540679E-2</v>
          </cell>
          <cell r="O128">
            <v>5.6176801710514513E-4</v>
          </cell>
          <cell r="P128">
            <v>8.925116767555908E-3</v>
          </cell>
          <cell r="Q128">
            <v>2.6688648812033706E-2</v>
          </cell>
          <cell r="R128">
            <v>1.9134260166837561E-2</v>
          </cell>
          <cell r="S128">
            <v>1</v>
          </cell>
        </row>
        <row r="129">
          <cell r="A129" t="str">
            <v>F140T</v>
          </cell>
          <cell r="B129" t="str">
            <v>Revenue Requirement Before Rev Credits</v>
          </cell>
          <cell r="C129">
            <v>0</v>
          </cell>
          <cell r="D129">
            <v>0</v>
          </cell>
          <cell r="E129">
            <v>0</v>
          </cell>
          <cell r="F129">
            <v>0.34040366652016457</v>
          </cell>
          <cell r="G129">
            <v>0.28594839817307288</v>
          </cell>
          <cell r="H129">
            <v>8.8673588226581029E-2</v>
          </cell>
          <cell r="I129">
            <v>2.2135475988279999E-3</v>
          </cell>
          <cell r="J129">
            <v>0.16518041477589901</v>
          </cell>
          <cell r="K129">
            <v>6.5742527057948662E-3</v>
          </cell>
          <cell r="L129">
            <v>1.9901201700667784E-4</v>
          </cell>
          <cell r="M129">
            <v>4.9595426863632505E-4</v>
          </cell>
          <cell r="N129">
            <v>6.727319024616378E-2</v>
          </cell>
          <cell r="O129">
            <v>5.7197402841294414E-4</v>
          </cell>
          <cell r="P129">
            <v>7.853655965978654E-3</v>
          </cell>
          <cell r="Q129">
            <v>1.8390929579941828E-2</v>
          </cell>
          <cell r="R129">
            <v>1.6221415892982562E-2</v>
          </cell>
          <cell r="S129">
            <v>1</v>
          </cell>
        </row>
        <row r="130">
          <cell r="A130" t="str">
            <v>F140D</v>
          </cell>
          <cell r="B130" t="str">
            <v>Revenue Requirement Before Rev Credits</v>
          </cell>
          <cell r="C130">
            <v>0</v>
          </cell>
          <cell r="D130">
            <v>0</v>
          </cell>
          <cell r="E130">
            <v>0</v>
          </cell>
          <cell r="F130">
            <v>0.5535515496212009</v>
          </cell>
          <cell r="G130">
            <v>0.24732836856459947</v>
          </cell>
          <cell r="H130">
            <v>6.5904103533668282E-2</v>
          </cell>
          <cell r="I130">
            <v>2.3523698505864148E-2</v>
          </cell>
          <cell r="J130">
            <v>2.6127361761412293E-3</v>
          </cell>
          <cell r="K130">
            <v>1.0876179184792356E-2</v>
          </cell>
          <cell r="L130">
            <v>4.9069884425070062E-4</v>
          </cell>
          <cell r="M130">
            <v>3.9392832348767733E-4</v>
          </cell>
          <cell r="N130">
            <v>9.3801614168634126E-2</v>
          </cell>
          <cell r="O130">
            <v>6.1975327041352416E-4</v>
          </cell>
          <cell r="P130">
            <v>2.051151184985279E-4</v>
          </cell>
          <cell r="Q130">
            <v>3.8416839711429446E-4</v>
          </cell>
          <cell r="R130">
            <v>3.0808629187298905E-4</v>
          </cell>
          <cell r="S130">
            <v>1</v>
          </cell>
        </row>
        <row r="131">
          <cell r="A131" t="str">
            <v>F140R</v>
          </cell>
          <cell r="B131" t="str">
            <v>Revenue Requirement Before Rev Credits</v>
          </cell>
          <cell r="C131">
            <v>0</v>
          </cell>
          <cell r="D131">
            <v>0</v>
          </cell>
          <cell r="E131">
            <v>0</v>
          </cell>
          <cell r="F131">
            <v>0.83449756794297336</v>
          </cell>
          <cell r="G131">
            <v>3.1776467014015243E-2</v>
          </cell>
          <cell r="H131">
            <v>7.9134955238763238E-3</v>
          </cell>
          <cell r="I131">
            <v>8.0083814809114601E-3</v>
          </cell>
          <cell r="J131">
            <v>1.6644601801912223E-2</v>
          </cell>
          <cell r="K131">
            <v>3.6765803802998945E-3</v>
          </cell>
          <cell r="L131">
            <v>2.1418791277244783E-3</v>
          </cell>
          <cell r="M131">
            <v>4.6284605287676416E-4</v>
          </cell>
          <cell r="N131">
            <v>9.2217271981541463E-2</v>
          </cell>
          <cell r="O131">
            <v>1.414913500044821E-5</v>
          </cell>
          <cell r="P131">
            <v>4.9453532526993607E-5</v>
          </cell>
          <cell r="Q131">
            <v>2.4897081761200883E-3</v>
          </cell>
          <cell r="R131">
            <v>1.0759785025636462E-4</v>
          </cell>
          <cell r="S131">
            <v>1</v>
          </cell>
        </row>
        <row r="132">
          <cell r="A132" t="str">
            <v>F140M</v>
          </cell>
          <cell r="B132" t="str">
            <v>Revenue Requirement Before Rev Credits</v>
          </cell>
          <cell r="C132">
            <v>0</v>
          </cell>
          <cell r="D132">
            <v>0</v>
          </cell>
          <cell r="E132">
            <v>0</v>
          </cell>
          <cell r="F132">
            <v>0.4008933906799596</v>
          </cell>
          <cell r="G132">
            <v>0.27005325479842512</v>
          </cell>
          <cell r="H132">
            <v>8.2857855476646716E-2</v>
          </cell>
          <cell r="I132">
            <v>6.1279199469340909E-3</v>
          </cell>
          <cell r="J132">
            <v>0.12456007410233134</v>
          </cell>
          <cell r="K132">
            <v>8.2459172449810669E-3</v>
          </cell>
          <cell r="L132">
            <v>2.7132674499582009E-4</v>
          </cell>
          <cell r="M132">
            <v>4.2077989136409498E-4</v>
          </cell>
          <cell r="N132">
            <v>7.2762968101757447E-2</v>
          </cell>
          <cell r="O132">
            <v>6.194589706302586E-4</v>
          </cell>
          <cell r="P132">
            <v>6.1358459068860862E-3</v>
          </cell>
          <cell r="Q132">
            <v>1.4596525376861914E-2</v>
          </cell>
          <cell r="R132">
            <v>1.2454657765642975E-2</v>
          </cell>
          <cell r="S132">
            <v>1</v>
          </cell>
        </row>
        <row r="133">
          <cell r="A133" t="str">
            <v>F141</v>
          </cell>
          <cell r="B133" t="str">
            <v>Firm Revenues</v>
          </cell>
          <cell r="C133">
            <v>0</v>
          </cell>
          <cell r="D133">
            <v>0</v>
          </cell>
          <cell r="E133">
            <v>0</v>
          </cell>
          <cell r="F133">
            <v>0.37643136257302112</v>
          </cell>
          <cell r="G133">
            <v>0.27920039270360569</v>
          </cell>
          <cell r="H133">
            <v>8.4185226772836047E-2</v>
          </cell>
          <cell r="I133">
            <v>8.3493834430601373E-3</v>
          </cell>
          <cell r="J133">
            <v>0.130425341209151</v>
          </cell>
          <cell r="K133">
            <v>7.3454479183869981E-3</v>
          </cell>
          <cell r="L133">
            <v>3.1777179730256154E-4</v>
          </cell>
          <cell r="M133">
            <v>7.3596122162594702E-4</v>
          </cell>
          <cell r="N133">
            <v>7.3955908745865995E-2</v>
          </cell>
          <cell r="O133">
            <v>5.0233728575399561E-4</v>
          </cell>
          <cell r="P133">
            <v>6.3787094230879655E-3</v>
          </cell>
          <cell r="Q133">
            <v>1.831085355368715E-2</v>
          </cell>
          <cell r="R133">
            <v>1.3861303352615281E-2</v>
          </cell>
          <cell r="S133">
            <v>1</v>
          </cell>
        </row>
        <row r="134">
          <cell r="A134" t="str">
            <v>F150</v>
          </cell>
          <cell r="B134" t="str">
            <v>Income Before State Taxes</v>
          </cell>
          <cell r="C134">
            <v>0</v>
          </cell>
          <cell r="D134">
            <v>0</v>
          </cell>
          <cell r="E134">
            <v>0</v>
          </cell>
          <cell r="F134">
            <v>0.31666138585334658</v>
          </cell>
          <cell r="G134">
            <v>8.9171824318046752E-2</v>
          </cell>
          <cell r="H134">
            <v>0.10668090369819894</v>
          </cell>
          <cell r="I134">
            <v>-1.4240228783217282E-2</v>
          </cell>
          <cell r="J134">
            <v>0.33924515920253306</v>
          </cell>
          <cell r="K134">
            <v>1.3993169810290165E-2</v>
          </cell>
          <cell r="L134">
            <v>-1.4288530914343792E-5</v>
          </cell>
          <cell r="M134">
            <v>-2.7658728452215398E-3</v>
          </cell>
          <cell r="N134">
            <v>1.8540335250869303E-2</v>
          </cell>
          <cell r="O134">
            <v>1.4466366042718783E-3</v>
          </cell>
          <cell r="P134">
            <v>2.0628587185430741E-2</v>
          </cell>
          <cell r="Q134">
            <v>7.0892999980082902E-2</v>
          </cell>
          <cell r="R134">
            <v>3.9759391446429593E-2</v>
          </cell>
          <cell r="S134">
            <v>1</v>
          </cell>
        </row>
        <row r="135">
          <cell r="A135" t="str">
            <v>F150G</v>
          </cell>
          <cell r="B135" t="str">
            <v>Income Before State Taxes</v>
          </cell>
          <cell r="C135">
            <v>0</v>
          </cell>
          <cell r="D135">
            <v>0</v>
          </cell>
          <cell r="E135">
            <v>0</v>
          </cell>
          <cell r="F135">
            <v>0.3664803480421388</v>
          </cell>
          <cell r="G135">
            <v>0.18993481795861258</v>
          </cell>
          <cell r="H135">
            <v>8.9477495835339482E-2</v>
          </cell>
          <cell r="I135">
            <v>-2.6228811862979481E-3</v>
          </cell>
          <cell r="J135">
            <v>0.21953354386115048</v>
          </cell>
          <cell r="K135">
            <v>9.7873251761557232E-3</v>
          </cell>
          <cell r="L135">
            <v>1.8996303571067411E-4</v>
          </cell>
          <cell r="M135">
            <v>-1.0063348324610677E-3</v>
          </cell>
          <cell r="N135">
            <v>4.5955033580527646E-2</v>
          </cell>
          <cell r="O135">
            <v>9.4763608294083537E-4</v>
          </cell>
          <cell r="P135">
            <v>1.3468458172939476E-2</v>
          </cell>
          <cell r="Q135">
            <v>4.1847360533803592E-2</v>
          </cell>
          <cell r="R135">
            <v>2.6007233739583992E-2</v>
          </cell>
          <cell r="S135">
            <v>1</v>
          </cell>
        </row>
        <row r="136">
          <cell r="A136" t="str">
            <v>F150T</v>
          </cell>
          <cell r="B136" t="str">
            <v>Income Before State Taxes</v>
          </cell>
          <cell r="C136">
            <v>0</v>
          </cell>
          <cell r="D136">
            <v>0</v>
          </cell>
          <cell r="E136">
            <v>0</v>
          </cell>
          <cell r="F136">
            <v>0.71636574804674691</v>
          </cell>
          <cell r="G136">
            <v>-2.1206826505314131</v>
          </cell>
          <cell r="H136">
            <v>0.11770708047220943</v>
          </cell>
          <cell r="I136">
            <v>-8.7241580725519935E-2</v>
          </cell>
          <cell r="J136">
            <v>1.7308353919995922</v>
          </cell>
          <cell r="K136">
            <v>8.1428714941926925E-2</v>
          </cell>
          <cell r="L136">
            <v>2.9714131411404446E-4</v>
          </cell>
          <cell r="M136">
            <v>-3.0935013713150605E-2</v>
          </cell>
          <cell r="N136">
            <v>-0.46475524902484888</v>
          </cell>
          <cell r="O136">
            <v>9.3350258619898062E-3</v>
          </cell>
          <cell r="P136">
            <v>0.14815682120157744</v>
          </cell>
          <cell r="Q136">
            <v>0.6147722944335634</v>
          </cell>
          <cell r="R136">
            <v>0.28471627586296622</v>
          </cell>
          <cell r="S136">
            <v>1</v>
          </cell>
        </row>
        <row r="137">
          <cell r="A137" t="str">
            <v>F150D</v>
          </cell>
          <cell r="B137" t="str">
            <v>Income Before State Taxes</v>
          </cell>
          <cell r="C137">
            <v>0</v>
          </cell>
          <cell r="D137">
            <v>0</v>
          </cell>
          <cell r="E137">
            <v>0</v>
          </cell>
          <cell r="F137">
            <v>0.46437534894583243</v>
          </cell>
          <cell r="G137">
            <v>0.33074361408834801</v>
          </cell>
          <cell r="H137">
            <v>4.9100560283442292E-2</v>
          </cell>
          <cell r="I137">
            <v>2.4765836803917498E-2</v>
          </cell>
          <cell r="J137">
            <v>-3.0461432710225458E-3</v>
          </cell>
          <cell r="K137">
            <v>2.1012263446690254E-3</v>
          </cell>
          <cell r="L137">
            <v>5.3873188602831515E-4</v>
          </cell>
          <cell r="M137">
            <v>2.2751245684578445E-3</v>
          </cell>
          <cell r="N137">
            <v>0.12972623532896871</v>
          </cell>
          <cell r="O137">
            <v>-6.0497095257040286E-5</v>
          </cell>
          <cell r="P137">
            <v>-1.3152163557565805E-4</v>
          </cell>
          <cell r="Q137">
            <v>-2.4637450950914174E-4</v>
          </cell>
          <cell r="R137">
            <v>-1.4214173729466963E-4</v>
          </cell>
          <cell r="S137">
            <v>1</v>
          </cell>
        </row>
        <row r="138">
          <cell r="A138" t="str">
            <v>F150R</v>
          </cell>
          <cell r="B138" t="str">
            <v>Income Before State Taxes</v>
          </cell>
          <cell r="C138">
            <v>0</v>
          </cell>
          <cell r="D138">
            <v>0</v>
          </cell>
          <cell r="E138">
            <v>0</v>
          </cell>
          <cell r="F138">
            <v>-0.7284519173381554</v>
          </cell>
          <cell r="G138">
            <v>-2.3140820483842885E-2</v>
          </cell>
          <cell r="H138">
            <v>0.21113123964315733</v>
          </cell>
          <cell r="I138">
            <v>-1.7748653057892805E-2</v>
          </cell>
          <cell r="J138">
            <v>0.76238558308846149</v>
          </cell>
          <cell r="K138">
            <v>1.24876025064596E-2</v>
          </cell>
          <cell r="L138">
            <v>-3.8325206137654923E-3</v>
          </cell>
          <cell r="M138">
            <v>-1.1275161713342223E-3</v>
          </cell>
          <cell r="N138">
            <v>0.62310998056064038</v>
          </cell>
          <cell r="O138">
            <v>-1.8811757764999331E-4</v>
          </cell>
          <cell r="P138">
            <v>-1.6216749477372112E-3</v>
          </cell>
          <cell r="Q138">
            <v>0.17026653858454344</v>
          </cell>
          <cell r="R138">
            <v>-3.2697242925947513E-3</v>
          </cell>
          <cell r="S138">
            <v>1</v>
          </cell>
        </row>
        <row r="139">
          <cell r="A139" t="str">
            <v>F150M</v>
          </cell>
          <cell r="B139" t="str">
            <v>Income Before State Taxes</v>
          </cell>
          <cell r="C139">
            <v>0</v>
          </cell>
          <cell r="D139">
            <v>0</v>
          </cell>
          <cell r="E139">
            <v>0</v>
          </cell>
          <cell r="F139">
            <v>-7.3082206488909334</v>
          </cell>
          <cell r="G139">
            <v>9.500589471304183</v>
          </cell>
          <cell r="H139">
            <v>0.45409862282010766</v>
          </cell>
          <cell r="I139">
            <v>0.7232728932764001</v>
          </cell>
          <cell r="J139">
            <v>-1.4406154377606339</v>
          </cell>
          <cell r="K139">
            <v>-0.40379667697870431</v>
          </cell>
          <cell r="L139">
            <v>-3.8932620093799718E-3</v>
          </cell>
          <cell r="M139">
            <v>0.1557724397605236</v>
          </cell>
          <cell r="N139">
            <v>1.5734212332865798</v>
          </cell>
          <cell r="O139">
            <v>-3.7910166992317772E-2</v>
          </cell>
          <cell r="P139">
            <v>-0.27994303639762358</v>
          </cell>
          <cell r="Q139">
            <v>-1.4765511830878328</v>
          </cell>
          <cell r="R139">
            <v>-0.45628752199981226</v>
          </cell>
          <cell r="S139">
            <v>1</v>
          </cell>
        </row>
        <row r="140">
          <cell r="A140" t="str">
            <v>F151</v>
          </cell>
          <cell r="B140" t="str">
            <v>Depreciation Expense</v>
          </cell>
          <cell r="C140">
            <v>0</v>
          </cell>
          <cell r="D140">
            <v>0</v>
          </cell>
          <cell r="E140">
            <v>0</v>
          </cell>
          <cell r="F140">
            <v>0.40655676078437381</v>
          </cell>
          <cell r="G140">
            <v>0.26569875790327996</v>
          </cell>
          <cell r="H140">
            <v>8.2247042388827102E-2</v>
          </cell>
          <cell r="I140">
            <v>9.2158223793638305E-3</v>
          </cell>
          <cell r="J140">
            <v>0.12137056696613006</v>
          </cell>
          <cell r="K140">
            <v>8.4296489272596056E-3</v>
          </cell>
          <cell r="L140">
            <v>2.717684120988252E-4</v>
          </cell>
          <cell r="M140">
            <v>3.4696836014617462E-4</v>
          </cell>
          <cell r="N140">
            <v>7.2421446268088205E-2</v>
          </cell>
          <cell r="O140">
            <v>6.3269706723910208E-4</v>
          </cell>
          <cell r="P140">
            <v>6.0607738225710479E-3</v>
          </cell>
          <cell r="Q140">
            <v>1.4549449408987119E-2</v>
          </cell>
          <cell r="R140">
            <v>1.2198297311635352E-2</v>
          </cell>
          <cell r="S140">
            <v>1</v>
          </cell>
        </row>
        <row r="141">
          <cell r="A141" t="str">
            <v>F151G</v>
          </cell>
          <cell r="B141" t="str">
            <v>Depreciation Expense</v>
          </cell>
          <cell r="C141">
            <v>0</v>
          </cell>
          <cell r="D141">
            <v>0</v>
          </cell>
          <cell r="E141">
            <v>0</v>
          </cell>
          <cell r="F141">
            <v>0.34614523771625788</v>
          </cell>
          <cell r="G141">
            <v>0.27714150291305473</v>
          </cell>
          <cell r="H141">
            <v>8.8894393088455981E-2</v>
          </cell>
          <cell r="I141">
            <v>1.841241134830924E-3</v>
          </cell>
          <cell r="J141">
            <v>0.16676727879563391</v>
          </cell>
          <cell r="K141">
            <v>7.0861614678240977E-3</v>
          </cell>
          <cell r="L141">
            <v>1.9995857975879463E-4</v>
          </cell>
          <cell r="M141">
            <v>3.6886945280377838E-4</v>
          </cell>
          <cell r="N141">
            <v>6.5486234694526996E-2</v>
          </cell>
          <cell r="O141">
            <v>6.1474355425440112E-4</v>
          </cell>
          <cell r="P141">
            <v>8.3924759959919659E-3</v>
          </cell>
          <cell r="Q141">
            <v>2.024446728630129E-2</v>
          </cell>
          <cell r="R141">
            <v>1.6817435320305354E-2</v>
          </cell>
          <cell r="S141">
            <v>1</v>
          </cell>
        </row>
        <row r="142">
          <cell r="A142" t="str">
            <v>F151T</v>
          </cell>
          <cell r="B142" t="str">
            <v>Depreciation Expense</v>
          </cell>
          <cell r="C142">
            <v>0</v>
          </cell>
          <cell r="D142">
            <v>0</v>
          </cell>
          <cell r="E142">
            <v>0</v>
          </cell>
          <cell r="F142">
            <v>0.34340037373305027</v>
          </cell>
          <cell r="G142">
            <v>0.27494171416134194</v>
          </cell>
          <cell r="H142">
            <v>8.8188216687089913E-2</v>
          </cell>
          <cell r="I142">
            <v>1.826499460205872E-3</v>
          </cell>
          <cell r="J142">
            <v>0.17276601076781811</v>
          </cell>
          <cell r="K142">
            <v>7.0298346046142185E-3</v>
          </cell>
          <cell r="L142">
            <v>1.9836841352350088E-4</v>
          </cell>
          <cell r="M142">
            <v>3.6591687196195889E-4</v>
          </cell>
          <cell r="N142">
            <v>6.4966607386408096E-2</v>
          </cell>
          <cell r="O142">
            <v>6.0986844749809615E-4</v>
          </cell>
          <cell r="P142">
            <v>8.3638913257047861E-3</v>
          </cell>
          <cell r="Q142">
            <v>2.0082611813620106E-2</v>
          </cell>
          <cell r="R142">
            <v>1.7260086327163283E-2</v>
          </cell>
          <cell r="S142">
            <v>1</v>
          </cell>
        </row>
        <row r="143">
          <cell r="A143" t="str">
            <v>F151D</v>
          </cell>
          <cell r="B143" t="str">
            <v>Depreciation Expense</v>
          </cell>
          <cell r="C143">
            <v>0</v>
          </cell>
          <cell r="D143">
            <v>0</v>
          </cell>
          <cell r="E143">
            <v>0</v>
          </cell>
          <cell r="F143">
            <v>0.55880700310046749</v>
          </cell>
          <cell r="G143">
            <v>0.24047358165360042</v>
          </cell>
          <cell r="H143">
            <v>6.650933156768081E-2</v>
          </cell>
          <cell r="I143">
            <v>2.8225694445843497E-2</v>
          </cell>
          <cell r="J143">
            <v>1.7421816323298744E-3</v>
          </cell>
          <cell r="K143">
            <v>1.1987641390655664E-2</v>
          </cell>
          <cell r="L143">
            <v>4.3237965121809441E-4</v>
          </cell>
          <cell r="M143">
            <v>2.9036822740779382E-4</v>
          </cell>
          <cell r="N143">
            <v>9.0434899826545845E-2</v>
          </cell>
          <cell r="O143">
            <v>6.8932179689858066E-4</v>
          </cell>
          <cell r="P143">
            <v>1.3586556911735254E-4</v>
          </cell>
          <cell r="Q143">
            <v>1.3586556911735254E-4</v>
          </cell>
          <cell r="R143">
            <v>1.3586556911735254E-4</v>
          </cell>
          <cell r="S143">
            <v>1</v>
          </cell>
        </row>
        <row r="144">
          <cell r="A144" t="str">
            <v>F151R</v>
          </cell>
          <cell r="B144" t="str">
            <v>Depreciation Expense</v>
          </cell>
          <cell r="C144">
            <v>0</v>
          </cell>
          <cell r="D144">
            <v>0</v>
          </cell>
          <cell r="E144">
            <v>0</v>
          </cell>
          <cell r="F144">
            <v>0.87121091198399003</v>
          </cell>
          <cell r="G144">
            <v>1.8685618887272257E-2</v>
          </cell>
          <cell r="H144">
            <v>3.6060824098817966E-4</v>
          </cell>
          <cell r="I144">
            <v>1.0806265281044006E-2</v>
          </cell>
          <cell r="J144">
            <v>1.4291196877289564E-3</v>
          </cell>
          <cell r="K144">
            <v>3.5368533735182337E-3</v>
          </cell>
          <cell r="L144">
            <v>2.4986356816757084E-3</v>
          </cell>
          <cell r="M144">
            <v>5.2555973340059469E-4</v>
          </cell>
          <cell r="N144">
            <v>9.0906317860013006E-2</v>
          </cell>
          <cell r="O144">
            <v>1.3313276223762299E-5</v>
          </cell>
          <cell r="P144">
            <v>8.9319980483059787E-6</v>
          </cell>
          <cell r="Q144">
            <v>8.9319980483059787E-6</v>
          </cell>
          <cell r="R144">
            <v>8.9319980483059787E-6</v>
          </cell>
          <cell r="S144">
            <v>1</v>
          </cell>
        </row>
        <row r="145">
          <cell r="A145" t="str">
            <v>F151M</v>
          </cell>
          <cell r="B145" t="str">
            <v>Depreciation Expense</v>
          </cell>
          <cell r="C145">
            <v>0</v>
          </cell>
          <cell r="D145">
            <v>0</v>
          </cell>
          <cell r="E145">
            <v>0</v>
          </cell>
          <cell r="F145">
            <v>7.6923076923076927E-2</v>
          </cell>
          <cell r="G145">
            <v>7.6923076923076927E-2</v>
          </cell>
          <cell r="H145">
            <v>7.6923076923076927E-2</v>
          </cell>
          <cell r="I145">
            <v>7.6923076923076927E-2</v>
          </cell>
          <cell r="J145">
            <v>7.6923076923076927E-2</v>
          </cell>
          <cell r="K145">
            <v>7.6923076923076927E-2</v>
          </cell>
          <cell r="L145">
            <v>7.6923076923076927E-2</v>
          </cell>
          <cell r="M145">
            <v>7.6923076923076927E-2</v>
          </cell>
          <cell r="N145">
            <v>7.6923076923076927E-2</v>
          </cell>
          <cell r="O145">
            <v>7.6923076923076927E-2</v>
          </cell>
          <cell r="P145">
            <v>7.6923076923076927E-2</v>
          </cell>
          <cell r="Q145">
            <v>7.6923076923076927E-2</v>
          </cell>
          <cell r="R145">
            <v>7.6923076923076927E-2</v>
          </cell>
          <cell r="S145">
            <v>1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June 2015</v>
          </cell>
          <cell r="L6">
            <v>7.7163339007350118E-2</v>
          </cell>
        </row>
        <row r="9">
          <cell r="D9">
            <v>0.75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1">
          <cell r="H21">
            <v>0.61928320321157737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6016631101.3796082</v>
          </cell>
        </row>
        <row r="61">
          <cell r="H61">
            <v>6.9331348082225699E-2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I4">
            <v>0.75882088818077265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136909.22123423105</v>
          </cell>
        </row>
        <row r="133">
          <cell r="F133">
            <v>2965395.6200000006</v>
          </cell>
          <cell r="Y133">
            <v>81138.986383682306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13182.346273948735</v>
          </cell>
        </row>
        <row r="157">
          <cell r="Y157">
            <v>113543.07617334869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-1637.3830614395697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264919.13842461101</v>
          </cell>
        </row>
        <row r="712">
          <cell r="Y712">
            <v>0</v>
          </cell>
        </row>
        <row r="714">
          <cell r="Y714">
            <v>-74434.371594294629</v>
          </cell>
        </row>
        <row r="718">
          <cell r="Y718">
            <v>0</v>
          </cell>
        </row>
        <row r="720">
          <cell r="Y720">
            <v>48921.670441520371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30">
          <cell r="Y730">
            <v>34344.019441151198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-50241.176353957679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766">
          <cell r="Y766">
            <v>20471.853744598346</v>
          </cell>
        </row>
        <row r="772">
          <cell r="Y772">
            <v>126941.44367036701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103658.14784089878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48313.215439681102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5320.2297617159957</v>
          </cell>
        </row>
        <row r="856">
          <cell r="Y856">
            <v>0</v>
          </cell>
        </row>
        <row r="858">
          <cell r="Y858">
            <v>5332.0642420716376</v>
          </cell>
        </row>
        <row r="862">
          <cell r="Y862">
            <v>0</v>
          </cell>
        </row>
        <row r="865">
          <cell r="Y865">
            <v>73840.538027119866</v>
          </cell>
        </row>
        <row r="866">
          <cell r="Y866">
            <v>0</v>
          </cell>
        </row>
        <row r="867">
          <cell r="Y867">
            <v>69449.931649974911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5454.2988235499279</v>
          </cell>
        </row>
        <row r="909">
          <cell r="Y909">
            <v>0</v>
          </cell>
        </row>
        <row r="917">
          <cell r="Y917">
            <v>521687.76045183762</v>
          </cell>
        </row>
        <row r="922">
          <cell r="Y922">
            <v>-32976.673805536921</v>
          </cell>
        </row>
        <row r="927">
          <cell r="Y927">
            <v>0</v>
          </cell>
        </row>
        <row r="958">
          <cell r="Y958">
            <v>-141264.13589881599</v>
          </cell>
        </row>
        <row r="978">
          <cell r="Y978">
            <v>1163748.5598319599</v>
          </cell>
        </row>
        <row r="993">
          <cell r="Y993">
            <v>0</v>
          </cell>
        </row>
        <row r="1012">
          <cell r="Y1012">
            <v>-1283907.9731074879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1133972.5501254315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91035.970883532151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19126.403460160356</v>
          </cell>
        </row>
        <row r="1490">
          <cell r="Y1490">
            <v>916781.59437653772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334640.79904754309</v>
          </cell>
        </row>
        <row r="1499">
          <cell r="Y1499">
            <v>63604.375514638006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201534.63847736822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717930.06374907773</v>
          </cell>
        </row>
        <row r="1512">
          <cell r="Y1512">
            <v>23929.276352349676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76428.696751286727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1089.1554576581761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279894.49663525552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12879.165329750234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170540.37812343103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17799.505918575982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979786.78470997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4710.5444313250064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1326201.0579544804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210384.05460223794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19415.454003372866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9974.7478413755543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19957.353963900623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49073.631241914722</v>
          </cell>
        </row>
        <row r="1650">
          <cell r="Y1650">
            <v>0</v>
          </cell>
        </row>
        <row r="1651">
          <cell r="Y1651">
            <v>1257455.516793136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-662.52286852741815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326413.26256160415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65798.273227175989</v>
          </cell>
        </row>
        <row r="1779">
          <cell r="Y1779">
            <v>0</v>
          </cell>
        </row>
        <row r="1781">
          <cell r="Y1781">
            <v>926068.27192841598</v>
          </cell>
        </row>
        <row r="1789">
          <cell r="Y1789">
            <v>0</v>
          </cell>
        </row>
        <row r="1792">
          <cell r="Y1792">
            <v>572.24541349241588</v>
          </cell>
        </row>
        <row r="1810">
          <cell r="Y1810">
            <v>0</v>
          </cell>
        </row>
        <row r="1811">
          <cell r="Y1811">
            <v>90729.14118398659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-14128347.326182602</v>
          </cell>
        </row>
        <row r="1852">
          <cell r="F1852">
            <v>-14128347.326182602</v>
          </cell>
          <cell r="Y1852">
            <v>-113686.10150402026</v>
          </cell>
        </row>
        <row r="1857">
          <cell r="F1857">
            <v>-1584587.3700411466</v>
          </cell>
          <cell r="Y1857">
            <v>-11321.987036251756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69">
          <cell r="F1869">
            <v>-2099103.0174970319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-11241834.580766117</v>
          </cell>
          <cell r="Y1889">
            <v>-85576.804255439041</v>
          </cell>
        </row>
        <row r="1893">
          <cell r="Y1893">
            <v>0</v>
          </cell>
        </row>
        <row r="1894">
          <cell r="Y1894">
            <v>984066.40217769565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984066.40217769565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263170.14222449891</v>
          </cell>
        </row>
        <row r="1928">
          <cell r="Y1928">
            <v>-14599399.154843062</v>
          </cell>
        </row>
        <row r="1934">
          <cell r="Y1934">
            <v>-1827867.3615424694</v>
          </cell>
        </row>
        <row r="1941">
          <cell r="Y1941">
            <v>-1903659.7839767339</v>
          </cell>
        </row>
        <row r="1954">
          <cell r="Y1954">
            <v>-649.69803156790942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-1535375.4419455857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-265605.01997269789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-51822.289726703915</v>
          </cell>
        </row>
        <row r="2129">
          <cell r="Y2129">
            <v>0</v>
          </cell>
        </row>
        <row r="2130">
          <cell r="Y2130">
            <v>-52150.516922938688</v>
          </cell>
        </row>
        <row r="2136">
          <cell r="Y2136">
            <v>0</v>
          </cell>
        </row>
        <row r="2140">
          <cell r="Y2140">
            <v>-1409.9473238885153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-980047.33501070621</v>
          </cell>
        </row>
        <row r="2161">
          <cell r="Y2161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0.75882088818077265</v>
          </cell>
          <cell r="C11">
            <v>0.12337075483162184</v>
          </cell>
          <cell r="D11">
            <v>0.11780835698760554</v>
          </cell>
          <cell r="E11">
            <v>0.11515328785426338</v>
          </cell>
          <cell r="F11">
            <v>2.6550691333421641E-3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0.53371384791183885</v>
          </cell>
          <cell r="C12">
            <v>0.16887985745628267</v>
          </cell>
          <cell r="D12">
            <v>0.29740629463187851</v>
          </cell>
          <cell r="E12">
            <v>0.29441056625444706</v>
          </cell>
          <cell r="F12">
            <v>2.9957283774314251E-3</v>
          </cell>
          <cell r="G12">
            <v>0</v>
          </cell>
          <cell r="H12">
            <v>0.99999999999999978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0.73250077119628121</v>
          </cell>
          <cell r="C14">
            <v>0.11019224885049846</v>
          </cell>
          <cell r="D14">
            <v>0.15730697995322038</v>
          </cell>
          <cell r="E14">
            <v>0.12157824138762542</v>
          </cell>
          <cell r="F14">
            <v>2.8838011669803289E-2</v>
          </cell>
          <cell r="G14">
            <v>6.890726895791675E-3</v>
          </cell>
          <cell r="H14">
            <v>0.99999999999999989</v>
          </cell>
        </row>
        <row r="15">
          <cell r="A15" t="str">
            <v>DDS2</v>
          </cell>
          <cell r="B15">
            <v>0.83456161209763025</v>
          </cell>
          <cell r="C15">
            <v>1.0253594452768628E-2</v>
          </cell>
          <cell r="D15">
            <v>0.15518479344960112</v>
          </cell>
          <cell r="E15">
            <v>1.2905826099431392E-2</v>
          </cell>
          <cell r="F15">
            <v>0.20647002462443814</v>
          </cell>
          <cell r="G15">
            <v>-6.4191057274268409E-2</v>
          </cell>
          <cell r="H15">
            <v>1.0000000000000002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-0.23797004355754175</v>
          </cell>
          <cell r="C25">
            <v>0.48560201710091305</v>
          </cell>
          <cell r="D25">
            <v>0.75236802645662859</v>
          </cell>
          <cell r="E25">
            <v>0.73258846312407089</v>
          </cell>
          <cell r="F25">
            <v>-2.3087618034978396E-2</v>
          </cell>
          <cell r="G25">
            <v>4.286718136753611E-2</v>
          </cell>
          <cell r="H25">
            <v>1</v>
          </cell>
        </row>
        <row r="26">
          <cell r="A26" t="str">
            <v>G</v>
          </cell>
          <cell r="B26">
            <v>0.22743138322097689</v>
          </cell>
          <cell r="C26">
            <v>0.30456016948854858</v>
          </cell>
          <cell r="D26">
            <v>0.46800844729047453</v>
          </cell>
          <cell r="E26">
            <v>0.44471785536162151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0.49930951392258588</v>
          </cell>
          <cell r="C29">
            <v>0.21864326640496584</v>
          </cell>
          <cell r="D29">
            <v>0.28204721967244845</v>
          </cell>
          <cell r="E29">
            <v>0.27544769835281174</v>
          </cell>
          <cell r="F29">
            <v>6.5995213196366831E-3</v>
          </cell>
          <cell r="G29">
            <v>0</v>
          </cell>
          <cell r="H29">
            <v>1.0000000000000002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0.2690794931539684</v>
          </cell>
          <cell r="D31">
            <v>0.73092050684603171</v>
          </cell>
          <cell r="E31">
            <v>0.73092050684603171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I</v>
          </cell>
          <cell r="B32">
            <v>0.54516588138706712</v>
          </cell>
          <cell r="C32">
            <v>0.15020955628463989</v>
          </cell>
          <cell r="D32">
            <v>0.30462456232829299</v>
          </cell>
          <cell r="E32">
            <v>0.14625986668652755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0.19852720524362477</v>
          </cell>
          <cell r="C33">
            <v>0.31438305620608642</v>
          </cell>
          <cell r="D33">
            <v>0.48708973855028881</v>
          </cell>
          <cell r="E33">
            <v>0.47428427368003251</v>
          </cell>
          <cell r="F33">
            <v>-1.4947128847792465E-2</v>
          </cell>
          <cell r="G33">
            <v>2.7752593718048762E-2</v>
          </cell>
          <cell r="H33">
            <v>1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1.7378370977639623E-2</v>
          </cell>
          <cell r="C37">
            <v>0.45155116817028357</v>
          </cell>
          <cell r="D37">
            <v>0.53107046085207688</v>
          </cell>
          <cell r="E37">
            <v>0.53107046085207688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0.68467944895178634</v>
          </cell>
          <cell r="C50">
            <v>0.31532055104821366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0.50472109618805916</v>
          </cell>
          <cell r="C51">
            <v>0.2324429839676467</v>
          </cell>
          <cell r="D51">
            <v>0.26283591984429405</v>
          </cell>
          <cell r="E51">
            <v>0.26283591984429405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0.67646114072238506</v>
          </cell>
          <cell r="C52">
            <v>0.14682403407767025</v>
          </cell>
          <cell r="D52">
            <v>0.17671482519994458</v>
          </cell>
          <cell r="E52">
            <v>0.15017777992413581</v>
          </cell>
          <cell r="F52">
            <v>1.9421573542126917E-2</v>
          </cell>
          <cell r="G52">
            <v>7.115471733681847E-3</v>
          </cell>
          <cell r="H52">
            <v>0.99999999999999978</v>
          </cell>
        </row>
        <row r="53">
          <cell r="A53" t="str">
            <v>SCHMA</v>
          </cell>
          <cell r="B53">
            <v>0.49568394801805704</v>
          </cell>
          <cell r="C53">
            <v>0.19702439905419841</v>
          </cell>
          <cell r="D53">
            <v>0.30729165292774446</v>
          </cell>
          <cell r="E53">
            <v>0.30003519341003915</v>
          </cell>
          <cell r="F53">
            <v>4.9339464289818212E-3</v>
          </cell>
          <cell r="G53">
            <v>2.3225130887234717E-3</v>
          </cell>
          <cell r="H53">
            <v>1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0.85703588802615649</v>
          </cell>
          <cell r="C55">
            <v>7.634091720767909E-2</v>
          </cell>
          <cell r="D55">
            <v>6.6623194766164337E-2</v>
          </cell>
          <cell r="E55">
            <v>7.7549490353594278E-2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0.5185853975623872</v>
          </cell>
          <cell r="C56">
            <v>0.25460395351573167</v>
          </cell>
          <cell r="D56">
            <v>0.22681064892188108</v>
          </cell>
          <cell r="E56">
            <v>0.26153901857619039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0.49742746673342875</v>
          </cell>
          <cell r="C57">
            <v>0.19644210272217674</v>
          </cell>
          <cell r="D57">
            <v>0.30613043054439443</v>
          </cell>
          <cell r="E57">
            <v>0.29896170259891236</v>
          </cell>
          <cell r="F57">
            <v>4.8574209541626771E-3</v>
          </cell>
          <cell r="G57">
            <v>2.3113069913193889E-3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1.1222336933550532</v>
          </cell>
          <cell r="C60">
            <v>0.15032397811618309</v>
          </cell>
          <cell r="D60">
            <v>-0.27255767147123605</v>
          </cell>
          <cell r="E60">
            <v>-0.38581093646311743</v>
          </cell>
          <cell r="F60">
            <v>2.1321586223432389E-4</v>
          </cell>
          <cell r="G60">
            <v>0.11304004912964703</v>
          </cell>
          <cell r="H60">
            <v>1.0000000000000002</v>
          </cell>
        </row>
        <row r="61">
          <cell r="A61" t="str">
            <v>SCHMAT-SNP</v>
          </cell>
          <cell r="B61">
            <v>0.50347962256978651</v>
          </cell>
          <cell r="C61">
            <v>0.21977114503294218</v>
          </cell>
          <cell r="D61">
            <v>0.27674923239727123</v>
          </cell>
          <cell r="E61">
            <v>0.27662272094283602</v>
          </cell>
          <cell r="F61">
            <v>1.2651145443517978E-4</v>
          </cell>
          <cell r="G61">
            <v>0</v>
          </cell>
          <cell r="H61">
            <v>0.99999999999999967</v>
          </cell>
        </row>
        <row r="62">
          <cell r="A62" t="str">
            <v>SCHMAT-SO</v>
          </cell>
          <cell r="B62">
            <v>0.4898338935961169</v>
          </cell>
          <cell r="C62">
            <v>0.18798762714563713</v>
          </cell>
          <cell r="D62">
            <v>0.32217847925824583</v>
          </cell>
          <cell r="E62">
            <v>0.29044819951094619</v>
          </cell>
          <cell r="F62">
            <v>3.1730279747299632E-2</v>
          </cell>
          <cell r="G62">
            <v>0</v>
          </cell>
          <cell r="H62">
            <v>0.99999999999999978</v>
          </cell>
        </row>
        <row r="63">
          <cell r="A63" t="str">
            <v>SCHMD</v>
          </cell>
          <cell r="B63">
            <v>0.62374965785684211</v>
          </cell>
          <cell r="C63">
            <v>0.16845780255570031</v>
          </cell>
          <cell r="D63">
            <v>0.20779253958745697</v>
          </cell>
          <cell r="E63">
            <v>0.19467999412704468</v>
          </cell>
          <cell r="F63">
            <v>-6.5698854467502107E-4</v>
          </cell>
          <cell r="G63">
            <v>1.376953400508733E-2</v>
          </cell>
          <cell r="H63">
            <v>0.99999999999999956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0.92209329047469424</v>
          </cell>
          <cell r="C65">
            <v>0.10538276099100162</v>
          </cell>
          <cell r="D65">
            <v>-2.7476051465695983E-2</v>
          </cell>
          <cell r="E65">
            <v>3.1900509001053394E-2</v>
          </cell>
          <cell r="F65">
            <v>-5.9376560466749377E-2</v>
          </cell>
          <cell r="G65">
            <v>0</v>
          </cell>
          <cell r="H65">
            <v>0.99999999999999978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0.62363302953734734</v>
          </cell>
          <cell r="C67">
            <v>0.16848245981429574</v>
          </cell>
          <cell r="D67">
            <v>0.20788451064835639</v>
          </cell>
          <cell r="E67">
            <v>0.1947436277887786</v>
          </cell>
          <cell r="F67">
            <v>-6.3403392374132496E-4</v>
          </cell>
          <cell r="G67">
            <v>1.377491678331909E-2</v>
          </cell>
          <cell r="H67">
            <v>0.99999999999999933</v>
          </cell>
        </row>
        <row r="68">
          <cell r="A68" t="str">
            <v>SCHMDT-GPS</v>
          </cell>
          <cell r="B68">
            <v>0.5035611250734281</v>
          </cell>
          <cell r="C68">
            <v>0.21979318880680054</v>
          </cell>
          <cell r="D68">
            <v>0.27664568611977131</v>
          </cell>
          <cell r="E68">
            <v>0.27664568611977131</v>
          </cell>
          <cell r="F68">
            <v>0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-1.8202268284573586</v>
          </cell>
          <cell r="C70">
            <v>1.5064221729023237</v>
          </cell>
          <cell r="D70">
            <v>1.3138046555550364</v>
          </cell>
          <cell r="E70">
            <v>1.8977071011113138</v>
          </cell>
          <cell r="F70">
            <v>4.3092506814886834E-2</v>
          </cell>
          <cell r="G70">
            <v>-0.6269949523711642</v>
          </cell>
          <cell r="H70">
            <v>1.0000000000000016</v>
          </cell>
        </row>
        <row r="71">
          <cell r="A71" t="str">
            <v>SCHMDT-SNP</v>
          </cell>
          <cell r="B71">
            <v>0.5035611250734281</v>
          </cell>
          <cell r="C71">
            <v>0.21979318880680054</v>
          </cell>
          <cell r="D71">
            <v>0.27664568611977131</v>
          </cell>
          <cell r="E71">
            <v>0.27664568611977131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0.50272470091120192</v>
          </cell>
          <cell r="C72">
            <v>-3.8582355200972407E-3</v>
          </cell>
          <cell r="D72">
            <v>0.50113353460889531</v>
          </cell>
          <cell r="E72">
            <v>0.20619848908889202</v>
          </cell>
          <cell r="F72">
            <v>0.29493504552000332</v>
          </cell>
          <cell r="G72">
            <v>0</v>
          </cell>
          <cell r="H72">
            <v>0.99999999999999989</v>
          </cell>
        </row>
        <row r="73">
          <cell r="A73" t="str">
            <v>SIT</v>
          </cell>
          <cell r="B73">
            <v>0.19852720524362483</v>
          </cell>
          <cell r="C73">
            <v>0.31438305620608659</v>
          </cell>
          <cell r="D73">
            <v>0.48708973855028898</v>
          </cell>
          <cell r="E73">
            <v>0.47428427368003268</v>
          </cell>
          <cell r="F73">
            <v>-1.494712884779247E-2</v>
          </cell>
          <cell r="G73">
            <v>2.7752593718048772E-2</v>
          </cell>
          <cell r="H73">
            <v>1.0000000000000004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0.59002884567004299</v>
          </cell>
          <cell r="C75">
            <v>0.18955104879382401</v>
          </cell>
          <cell r="D75">
            <v>0.22042010553613289</v>
          </cell>
          <cell r="E75">
            <v>0.21588007893827754</v>
          </cell>
          <cell r="F75">
            <v>4.540026597855345E-3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0.18268684674707628</v>
          </cell>
          <cell r="C22">
            <v>0.50581044471036496</v>
          </cell>
          <cell r="D22">
            <v>0.18284238538999506</v>
          </cell>
          <cell r="E22">
            <v>3.0614790675499305E-2</v>
          </cell>
          <cell r="F22">
            <v>9.8045532477064393E-2</v>
          </cell>
          <cell r="G22">
            <v>1</v>
          </cell>
        </row>
        <row r="23">
          <cell r="A23" t="str">
            <v>GENL</v>
          </cell>
          <cell r="B23">
            <v>0.18268684674707628</v>
          </cell>
          <cell r="C23">
            <v>0.50581044471036485</v>
          </cell>
          <cell r="D23">
            <v>0.18284238538999506</v>
          </cell>
          <cell r="E23">
            <v>3.0614790675499288E-2</v>
          </cell>
          <cell r="F23">
            <v>9.8045532477064365E-2</v>
          </cell>
          <cell r="G23">
            <v>0.99999999999999989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0.22311659353384922</v>
          </cell>
          <cell r="C25">
            <v>0.44443954290497611</v>
          </cell>
          <cell r="D25">
            <v>0.20343962546535679</v>
          </cell>
          <cell r="E25">
            <v>2.736194315404104E-2</v>
          </cell>
          <cell r="F25">
            <v>0.10164229494177709</v>
          </cell>
          <cell r="G25">
            <v>1.0000000000000002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0.3329335352343239</v>
          </cell>
          <cell r="G15">
            <v>0.27261009065336367</v>
          </cell>
          <cell r="H15">
            <v>9.0753753296084788E-2</v>
          </cell>
          <cell r="I15">
            <v>2.1063773402141077E-3</v>
          </cell>
          <cell r="J15">
            <v>0.18662008271271904</v>
          </cell>
          <cell r="K15">
            <v>7.2517023988570399E-3</v>
          </cell>
          <cell r="L15">
            <v>2.3093446691258723E-4</v>
          </cell>
          <cell r="M15">
            <v>4.8788843700956505E-4</v>
          </cell>
          <cell r="N15">
            <v>6.9625194927364534E-2</v>
          </cell>
          <cell r="O15">
            <v>1.9625388259976569E-2</v>
          </cell>
          <cell r="P15">
            <v>1.7755052273174355E-2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0.31510766506775362</v>
          </cell>
          <cell r="G16">
            <v>0.27294949651806655</v>
          </cell>
          <cell r="H16">
            <v>9.3000149012663152E-2</v>
          </cell>
          <cell r="I16">
            <v>2.6874737426413474E-3</v>
          </cell>
          <cell r="J16">
            <v>0.19720172280314463</v>
          </cell>
          <cell r="K16">
            <v>7.6857014938404187E-3</v>
          </cell>
          <cell r="L16">
            <v>2.4671935024126119E-4</v>
          </cell>
          <cell r="M16">
            <v>5.8857189485080129E-4</v>
          </cell>
          <cell r="N16">
            <v>6.7301238546963904E-2</v>
          </cell>
          <cell r="O16">
            <v>2.0774726128298792E-2</v>
          </cell>
          <cell r="P16">
            <v>2.2456535441535589E-2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0.35075940540089418</v>
          </cell>
          <cell r="G17">
            <v>0.27227068478866079</v>
          </cell>
          <cell r="H17">
            <v>8.850735757950641E-2</v>
          </cell>
          <cell r="I17">
            <v>1.5252809377868681E-3</v>
          </cell>
          <cell r="J17">
            <v>0.17603844262229346</v>
          </cell>
          <cell r="K17">
            <v>6.8177033038736602E-3</v>
          </cell>
          <cell r="L17">
            <v>2.151495835839133E-4</v>
          </cell>
          <cell r="M17">
            <v>3.8720497916832887E-4</v>
          </cell>
          <cell r="N17">
            <v>7.194915130776515E-2</v>
          </cell>
          <cell r="O17">
            <v>1.8476050391654349E-2</v>
          </cell>
          <cell r="P17">
            <v>1.3053569104813119E-2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0.27945592473461306</v>
          </cell>
          <cell r="G21">
            <v>0.27362830824747236</v>
          </cell>
          <cell r="H21">
            <v>9.7492940445819909E-2</v>
          </cell>
          <cell r="I21">
            <v>3.8496665474958267E-3</v>
          </cell>
          <cell r="J21">
            <v>0.21836500298399578</v>
          </cell>
          <cell r="K21">
            <v>8.5536996838071772E-3</v>
          </cell>
          <cell r="L21">
            <v>2.7828911689860904E-4</v>
          </cell>
          <cell r="M21">
            <v>7.8993881053327365E-4</v>
          </cell>
          <cell r="N21">
            <v>6.2653325786162672E-2</v>
          </cell>
          <cell r="O21">
            <v>2.3073401864943235E-2</v>
          </cell>
          <cell r="P21">
            <v>3.1859501778258061E-2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0.84294174467367156</v>
          </cell>
          <cell r="G23">
            <v>1.8384620048252975E-2</v>
          </cell>
          <cell r="H23">
            <v>2.3312391595656203E-2</v>
          </cell>
          <cell r="I23">
            <v>0</v>
          </cell>
          <cell r="J23">
            <v>1.3131277602921581E-2</v>
          </cell>
          <cell r="K23">
            <v>3.7775193864405658E-3</v>
          </cell>
          <cell r="L23">
            <v>2.8070146518103817E-3</v>
          </cell>
          <cell r="M23">
            <v>5.8632803681212941E-4</v>
          </cell>
          <cell r="N23">
            <v>9.4087343530042514E-2</v>
          </cell>
          <cell r="O23">
            <v>4.8588023719598736E-4</v>
          </cell>
          <cell r="P23">
            <v>4.8588023719598736E-4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0.84437122905736695</v>
          </cell>
          <cell r="G29">
            <v>1.8415797205423336E-2</v>
          </cell>
          <cell r="H29">
            <v>2.3351925406792203E-2</v>
          </cell>
          <cell r="I29">
            <v>0</v>
          </cell>
          <cell r="J29">
            <v>1.3153545993815676E-2</v>
          </cell>
          <cell r="K29">
            <v>2.0880972078360835E-3</v>
          </cell>
          <cell r="L29">
            <v>2.8117748664217962E-3</v>
          </cell>
          <cell r="M29">
            <v>5.8732234843288111E-4</v>
          </cell>
          <cell r="N29">
            <v>9.4246899500700532E-2</v>
          </cell>
          <cell r="O29">
            <v>4.8670420660526932E-4</v>
          </cell>
          <cell r="P29">
            <v>4.8670420660526932E-4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0.69060977318165673</v>
          </cell>
          <cell r="G33">
            <v>0.11723563419323522</v>
          </cell>
          <cell r="H33">
            <v>1.3443524665332229E-2</v>
          </cell>
          <cell r="I33">
            <v>0</v>
          </cell>
          <cell r="J33">
            <v>4.3248287020638508E-2</v>
          </cell>
          <cell r="K33">
            <v>9.9247322158145281E-3</v>
          </cell>
          <cell r="L33">
            <v>2.2547719302875332E-3</v>
          </cell>
          <cell r="M33">
            <v>4.7097581000937739E-4</v>
          </cell>
          <cell r="N33">
            <v>0.11692730019888024</v>
          </cell>
          <cell r="O33">
            <v>2.9425003920729052E-3</v>
          </cell>
          <cell r="P33">
            <v>2.9425003920729052E-3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F36">
            <v>0.33027079285264233</v>
          </cell>
          <cell r="G36">
            <v>0.27225439186896505</v>
          </cell>
          <cell r="H36">
            <v>9.142503255433046E-2</v>
          </cell>
          <cell r="I36">
            <v>2.5984732120268358E-3</v>
          </cell>
          <cell r="J36">
            <v>0.19061861022241913</v>
          </cell>
          <cell r="K36">
            <v>5.687123234262491E-3</v>
          </cell>
          <cell r="L36">
            <v>2.3972233978735173E-4</v>
          </cell>
          <cell r="M36">
            <v>6.1450223979842965E-4</v>
          </cell>
          <cell r="N36">
            <v>6.7983878466766526E-2</v>
          </cell>
          <cell r="O36">
            <v>2.0041623885235782E-2</v>
          </cell>
          <cell r="P36">
            <v>1.8265849123765748E-2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F38">
            <v>0.33078021683343489</v>
          </cell>
          <cell r="G38">
            <v>0.27298890499414485</v>
          </cell>
          <cell r="H38">
            <v>9.1214441053937612E-2</v>
          </cell>
          <cell r="I38">
            <v>2.2758221511082026E-3</v>
          </cell>
          <cell r="J38">
            <v>0.18864647173981891</v>
          </cell>
          <cell r="K38">
            <v>6.7193487403578401E-3</v>
          </cell>
          <cell r="L38">
            <v>2.3467064981776839E-4</v>
          </cell>
          <cell r="M38">
            <v>5.3021465214648426E-4</v>
          </cell>
          <cell r="N38">
            <v>6.894458494628336E-2</v>
          </cell>
          <cell r="O38">
            <v>1.9796956482226326E-2</v>
          </cell>
          <cell r="P38">
            <v>1.7868367756723815E-2</v>
          </cell>
          <cell r="Q38">
            <v>1</v>
          </cell>
        </row>
        <row r="39">
          <cell r="A39" t="str">
            <v>F88</v>
          </cell>
          <cell r="B39" t="str">
            <v>Seasonal Purchases - Utah Share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F40">
            <v>0.27907710631798011</v>
          </cell>
          <cell r="G40">
            <v>0.27295657173072713</v>
          </cell>
          <cell r="H40">
            <v>9.7558847005941599E-2</v>
          </cell>
          <cell r="I40">
            <v>3.8731233480098831E-3</v>
          </cell>
          <cell r="J40">
            <v>0.21959164771494188</v>
          </cell>
          <cell r="K40">
            <v>7.7384580267798051E-3</v>
          </cell>
          <cell r="L40">
            <v>2.822509354790884E-4</v>
          </cell>
          <cell r="M40">
            <v>8.0179564932706966E-4</v>
          </cell>
          <cell r="N40">
            <v>6.2716759281034234E-2</v>
          </cell>
          <cell r="O40">
            <v>2.3288618820231522E-2</v>
          </cell>
          <cell r="P40">
            <v>3.2114821169547884E-2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F41">
            <v>0.27910359070658769</v>
          </cell>
          <cell r="G41">
            <v>0.27368456163957378</v>
          </cell>
          <cell r="H41">
            <v>9.7493773577638887E-2</v>
          </cell>
          <cell r="I41">
            <v>3.8576352542499743E-3</v>
          </cell>
          <cell r="J41">
            <v>0.21870205073718121</v>
          </cell>
          <cell r="K41">
            <v>8.2049170222252554E-3</v>
          </cell>
          <cell r="L41">
            <v>2.7919034012954916E-4</v>
          </cell>
          <cell r="M41">
            <v>7.9513477205155601E-4</v>
          </cell>
          <cell r="N41">
            <v>6.2656578882328492E-2</v>
          </cell>
          <cell r="O41">
            <v>2.3119301335836565E-2</v>
          </cell>
          <cell r="P41">
            <v>3.21032657321971E-2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F42">
            <v>0.27979498555668009</v>
          </cell>
          <cell r="G42">
            <v>0.27367371521541839</v>
          </cell>
          <cell r="H42">
            <v>9.7301622347335026E-2</v>
          </cell>
          <cell r="I42">
            <v>3.8476569218884663E-3</v>
          </cell>
          <cell r="J42">
            <v>0.21833290106855613</v>
          </cell>
          <cell r="K42">
            <v>8.2101309776793606E-3</v>
          </cell>
          <cell r="L42">
            <v>2.8004168684711708E-4</v>
          </cell>
          <cell r="M42">
            <v>7.9922217746106563E-4</v>
          </cell>
          <cell r="N42">
            <v>6.2649312214350675E-2</v>
          </cell>
          <cell r="O42">
            <v>2.3012622755493869E-2</v>
          </cell>
          <cell r="P42">
            <v>3.2097789078289612E-2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F43">
            <v>0.281642748645557</v>
          </cell>
          <cell r="G43">
            <v>0.2739370338402935</v>
          </cell>
          <cell r="H43">
            <v>9.7036473536116497E-2</v>
          </cell>
          <cell r="I43">
            <v>3.8203378719877637E-3</v>
          </cell>
          <cell r="J43">
            <v>0.21689878887682401</v>
          </cell>
          <cell r="K43">
            <v>8.7113767490486493E-3</v>
          </cell>
          <cell r="L43">
            <v>2.7433456564367415E-4</v>
          </cell>
          <cell r="M43">
            <v>7.8375080146534325E-4</v>
          </cell>
          <cell r="N43">
            <v>6.2562185793477776E-2</v>
          </cell>
          <cell r="O43">
            <v>2.2716544874413529E-2</v>
          </cell>
          <cell r="P43">
            <v>3.1616424445172271E-2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F44" t="e">
            <v>#DIV/0!</v>
          </cell>
          <cell r="G44" t="e">
            <v>#DIV/0!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 t="e">
            <v>#DIV/0!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F45">
            <v>0.27822435733455941</v>
          </cell>
          <cell r="G45">
            <v>0.2736618446988961</v>
          </cell>
          <cell r="H45">
            <v>9.7632835544146604E-2</v>
          </cell>
          <cell r="I45">
            <v>3.8711467529064202E-3</v>
          </cell>
          <cell r="J45">
            <v>0.2193790883576007</v>
          </cell>
          <cell r="K45">
            <v>7.9779572345957013E-3</v>
          </cell>
          <cell r="L45">
            <v>2.8101400355773061E-4</v>
          </cell>
          <cell r="M45">
            <v>8.0005396652873628E-4</v>
          </cell>
          <cell r="N45">
            <v>6.2683394421090555E-2</v>
          </cell>
          <cell r="O45">
            <v>2.3196353943467425E-2</v>
          </cell>
          <cell r="P45">
            <v>3.2291953742650724E-2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F46">
            <v>0.32783082131018582</v>
          </cell>
          <cell r="G46">
            <v>0.27416726813661968</v>
          </cell>
          <cell r="H46">
            <v>9.1611391464725508E-2</v>
          </cell>
          <cell r="I46">
            <v>2.200918706264285E-3</v>
          </cell>
          <cell r="J46">
            <v>0.18923834161925235</v>
          </cell>
          <cell r="K46">
            <v>6.7095306476601278E-3</v>
          </cell>
          <cell r="L46">
            <v>2.3636107201642904E-4</v>
          </cell>
          <cell r="M46">
            <v>5.1378310722113016E-4</v>
          </cell>
          <cell r="N46">
            <v>6.9340517611859179E-2</v>
          </cell>
          <cell r="O46">
            <v>1.9924867065668483E-2</v>
          </cell>
          <cell r="P46">
            <v>1.8226199258526952E-2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F47">
            <v>0.28492689994217996</v>
          </cell>
          <cell r="G47">
            <v>0.27232579937415669</v>
          </cell>
          <cell r="H47">
            <v>9.6072956745290594E-2</v>
          </cell>
          <cell r="I47">
            <v>3.8313291828557965E-3</v>
          </cell>
          <cell r="J47">
            <v>0.21791851161116635</v>
          </cell>
          <cell r="K47">
            <v>5.9734310561588106E-3</v>
          </cell>
          <cell r="L47">
            <v>2.8518355290553055E-4</v>
          </cell>
          <cell r="M47">
            <v>8.3192912075409284E-4</v>
          </cell>
          <cell r="N47">
            <v>6.2632335776113615E-2</v>
          </cell>
          <cell r="O47">
            <v>2.280463217764557E-2</v>
          </cell>
          <cell r="P47">
            <v>3.2396991460772885E-2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0.39045615537184641</v>
          </cell>
          <cell r="G48">
            <v>0.26470886371378477</v>
          </cell>
          <cell r="H48">
            <v>8.5604907953374165E-2</v>
          </cell>
          <cell r="I48">
            <v>4.4008353967575744E-3</v>
          </cell>
          <cell r="J48">
            <v>0.14289141662868304</v>
          </cell>
          <cell r="K48">
            <v>8.372198233104115E-3</v>
          </cell>
          <cell r="L48">
            <v>2.9367902733772554E-4</v>
          </cell>
          <cell r="M48">
            <v>4.4316751796692836E-4</v>
          </cell>
          <cell r="N48">
            <v>7.3815454942558326E-2</v>
          </cell>
          <cell r="O48">
            <v>1.5031577728921953E-2</v>
          </cell>
          <cell r="P48">
            <v>1.3981743485664866E-2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0.32910874087020925</v>
          </cell>
          <cell r="G49">
            <v>0.27279276108942102</v>
          </cell>
          <cell r="H49">
            <v>9.1239213930306359E-2</v>
          </cell>
          <cell r="I49">
            <v>2.233340359726394E-3</v>
          </cell>
          <cell r="J49">
            <v>0.18877288030659453</v>
          </cell>
          <cell r="K49">
            <v>7.3472908478535619E-3</v>
          </cell>
          <cell r="L49">
            <v>2.3418196405617969E-4</v>
          </cell>
          <cell r="M49">
            <v>5.0972008606657484E-4</v>
          </cell>
          <cell r="N49">
            <v>6.9115552312931386E-2</v>
          </cell>
          <cell r="O49">
            <v>1.9868060427554977E-2</v>
          </cell>
          <cell r="P49">
            <v>1.8778257805279776E-2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0.33124090020872005</v>
          </cell>
          <cell r="G50">
            <v>0.27244308202335787</v>
          </cell>
          <cell r="H50">
            <v>9.0671175424962475E-2</v>
          </cell>
          <cell r="I50">
            <v>2.1028701254102427E-3</v>
          </cell>
          <cell r="J50">
            <v>0.19002878818903263</v>
          </cell>
          <cell r="K50">
            <v>7.2355473605854254E-3</v>
          </cell>
          <cell r="L50">
            <v>2.1809075058531582E-4</v>
          </cell>
          <cell r="M50">
            <v>4.5524220497575844E-4</v>
          </cell>
          <cell r="N50">
            <v>6.8083328939046006E-2</v>
          </cell>
          <cell r="O50">
            <v>1.9766870005610254E-2</v>
          </cell>
          <cell r="P50">
            <v>1.7754104767713778E-2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0.57761810052206308</v>
          </cell>
          <cell r="G51">
            <v>0.23715931271546745</v>
          </cell>
          <cell r="H51">
            <v>6.8831970411173754E-2</v>
          </cell>
          <cell r="I51">
            <v>1.1124073333497934E-2</v>
          </cell>
          <cell r="J51">
            <v>4.5566015079542312E-4</v>
          </cell>
          <cell r="K51">
            <v>1.1618709826695535E-2</v>
          </cell>
          <cell r="L51">
            <v>4.8968739079074605E-4</v>
          </cell>
          <cell r="M51">
            <v>2.8487035630050256E-4</v>
          </cell>
          <cell r="N51">
            <v>9.2318994768620558E-2</v>
          </cell>
          <cell r="O51">
            <v>4.7382327257475094E-5</v>
          </cell>
          <cell r="P51">
            <v>5.1238197337574334E-5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0.41912352019460031</v>
          </cell>
          <cell r="G52">
            <v>5.0151779289867096E-2</v>
          </cell>
          <cell r="H52">
            <v>8.5927500340190088E-2</v>
          </cell>
          <cell r="I52">
            <v>2.362964551754053E-3</v>
          </cell>
          <cell r="J52">
            <v>0.144419370888415</v>
          </cell>
          <cell r="K52">
            <v>6.7641673909058743E-3</v>
          </cell>
          <cell r="L52">
            <v>8.7221295983720779E-5</v>
          </cell>
          <cell r="M52">
            <v>-3.438941205673245E-5</v>
          </cell>
          <cell r="N52">
            <v>0.28925931649164993</v>
          </cell>
          <cell r="O52">
            <v>1.0182785553834895E-3</v>
          </cell>
          <cell r="P52">
            <v>9.2027041330669393E-4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0.39129967837115681</v>
          </cell>
          <cell r="G53">
            <v>0.26324411523316732</v>
          </cell>
          <cell r="H53">
            <v>8.5378480582144811E-2</v>
          </cell>
          <cell r="I53">
            <v>5.2916344763587536E-3</v>
          </cell>
          <cell r="J53">
            <v>0.14203174135135252</v>
          </cell>
          <cell r="K53">
            <v>8.2987911288474447E-3</v>
          </cell>
          <cell r="L53">
            <v>2.9422407675458901E-4</v>
          </cell>
          <cell r="M53">
            <v>4.4398327556222187E-4</v>
          </cell>
          <cell r="N53">
            <v>7.5228761604130862E-2</v>
          </cell>
          <cell r="O53">
            <v>1.4859420783721008E-2</v>
          </cell>
          <cell r="P53">
            <v>1.3629169116803867E-2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0.39593990413133667</v>
          </cell>
          <cell r="G54">
            <v>0.2626206937122651</v>
          </cell>
          <cell r="H54">
            <v>8.4914709946003669E-2</v>
          </cell>
          <cell r="I54">
            <v>5.4479084699230185E-3</v>
          </cell>
          <cell r="J54">
            <v>0.13870694063173358</v>
          </cell>
          <cell r="K54">
            <v>8.3366868608218125E-3</v>
          </cell>
          <cell r="L54">
            <v>2.9717852086393233E-4</v>
          </cell>
          <cell r="M54">
            <v>4.3487041372034186E-4</v>
          </cell>
          <cell r="N54">
            <v>7.5703726236430943E-2</v>
          </cell>
          <cell r="O54">
            <v>1.4504388641501E-2</v>
          </cell>
          <cell r="P54">
            <v>1.3092992435400096E-2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0.33293353523432395</v>
          </cell>
          <cell r="G55">
            <v>0.27261009065336367</v>
          </cell>
          <cell r="H55">
            <v>9.0753753296084774E-2</v>
          </cell>
          <cell r="I55">
            <v>2.1063773402141077E-3</v>
          </cell>
          <cell r="J55">
            <v>0.18662008271271907</v>
          </cell>
          <cell r="K55">
            <v>7.2517023988570408E-3</v>
          </cell>
          <cell r="L55">
            <v>2.309344669125872E-4</v>
          </cell>
          <cell r="M55">
            <v>4.8788843700956511E-4</v>
          </cell>
          <cell r="N55">
            <v>6.9625194927364534E-2</v>
          </cell>
          <cell r="O55">
            <v>1.9625388259976565E-2</v>
          </cell>
          <cell r="P55">
            <v>1.7755052273174355E-2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0.33146140229619098</v>
          </cell>
          <cell r="G56">
            <v>0.27140469002156553</v>
          </cell>
          <cell r="H56">
            <v>9.0352467227403463E-2</v>
          </cell>
          <cell r="I56">
            <v>2.0970635669395605E-3</v>
          </cell>
          <cell r="J56">
            <v>0.19006786453427613</v>
          </cell>
          <cell r="K56">
            <v>7.2196375305601844E-3</v>
          </cell>
          <cell r="L56">
            <v>2.2991334347708558E-4</v>
          </cell>
          <cell r="M56">
            <v>4.8573113964464067E-4</v>
          </cell>
          <cell r="N56">
            <v>6.9317333051256549E-2</v>
          </cell>
          <cell r="O56">
            <v>1.9687352568832247E-2</v>
          </cell>
          <cell r="P56">
            <v>1.7676544719853794E-2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0.5739529358835106</v>
          </cell>
          <cell r="G57">
            <v>0.23566989607448438</v>
          </cell>
          <cell r="H57">
            <v>6.8893091244048674E-2</v>
          </cell>
          <cell r="I57">
            <v>1.4827987282042739E-2</v>
          </cell>
          <cell r="J57">
            <v>1.2780076853921979E-3</v>
          </cell>
          <cell r="K57">
            <v>1.1408051029894195E-2</v>
          </cell>
          <cell r="L57">
            <v>4.838732850508254E-4</v>
          </cell>
          <cell r="M57">
            <v>2.880809879990726E-4</v>
          </cell>
          <cell r="N57">
            <v>9.3024171923515558E-2</v>
          </cell>
          <cell r="O57">
            <v>8.6952302030925813E-5</v>
          </cell>
          <cell r="P57">
            <v>8.6952302030925813E-5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0.39593990413133667</v>
          </cell>
          <cell r="G58">
            <v>0.2626206937122651</v>
          </cell>
          <cell r="H58">
            <v>8.4914709946003669E-2</v>
          </cell>
          <cell r="I58">
            <v>5.4479084699230185E-3</v>
          </cell>
          <cell r="J58">
            <v>0.13870694063173358</v>
          </cell>
          <cell r="K58">
            <v>8.3366868608218125E-3</v>
          </cell>
          <cell r="L58">
            <v>2.9717852086393233E-4</v>
          </cell>
          <cell r="M58">
            <v>4.3487041372034186E-4</v>
          </cell>
          <cell r="N58">
            <v>7.5703726236430943E-2</v>
          </cell>
          <cell r="O58">
            <v>1.4504388641501E-2</v>
          </cell>
          <cell r="P58">
            <v>1.3092992435400096E-2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0.39593990413133667</v>
          </cell>
          <cell r="G59">
            <v>0.2626206937122651</v>
          </cell>
          <cell r="H59">
            <v>8.4914709946003669E-2</v>
          </cell>
          <cell r="I59">
            <v>5.4479084699230185E-3</v>
          </cell>
          <cell r="J59">
            <v>0.13870694063173358</v>
          </cell>
          <cell r="K59">
            <v>8.3366868608218125E-3</v>
          </cell>
          <cell r="L59">
            <v>2.9717852086393233E-4</v>
          </cell>
          <cell r="M59">
            <v>4.3487041372034186E-4</v>
          </cell>
          <cell r="N59">
            <v>7.5703726236430943E-2</v>
          </cell>
          <cell r="O59">
            <v>1.4504388641501E-2</v>
          </cell>
          <cell r="P59">
            <v>1.3092992435400096E-2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0.39488101325317992</v>
          </cell>
          <cell r="G61">
            <v>0.26280948922391939</v>
          </cell>
          <cell r="H61">
            <v>8.5011720702503124E-2</v>
          </cell>
          <cell r="I61">
            <v>4.43388505331733E-3</v>
          </cell>
          <cell r="J61">
            <v>0.14021759352771426</v>
          </cell>
          <cell r="K61">
            <v>8.3744446341026662E-3</v>
          </cell>
          <cell r="L61">
            <v>3.0223501915676866E-4</v>
          </cell>
          <cell r="M61">
            <v>4.4522774745416548E-4</v>
          </cell>
          <cell r="N61">
            <v>7.5437624760281638E-2</v>
          </cell>
          <cell r="O61">
            <v>1.4662716847602736E-2</v>
          </cell>
          <cell r="P61">
            <v>1.3424049230767997E-2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0.33081790990451632</v>
          </cell>
          <cell r="G62">
            <v>0.27239650050782976</v>
          </cell>
          <cell r="H62">
            <v>9.1009364732331274E-2</v>
          </cell>
          <cell r="I62">
            <v>2.1685911590666033E-3</v>
          </cell>
          <cell r="J62">
            <v>0.18815915300026828</v>
          </cell>
          <cell r="K62">
            <v>7.2919117431573793E-3</v>
          </cell>
          <cell r="L62">
            <v>2.3306066501924664E-4</v>
          </cell>
          <cell r="M62">
            <v>5.0007908066181854E-4</v>
          </cell>
          <cell r="N62">
            <v>6.9410705561719285E-2</v>
          </cell>
          <cell r="O62">
            <v>1.9756506076079997E-2</v>
          </cell>
          <cell r="P62">
            <v>1.825621756935052E-2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0.33127783968524077</v>
          </cell>
          <cell r="G63">
            <v>0.27122128251560546</v>
          </cell>
          <cell r="H63">
            <v>9.0368010087630485E-2</v>
          </cell>
          <cell r="I63">
            <v>2.0985111475570039E-3</v>
          </cell>
          <cell r="J63">
            <v>0.19037926912602063</v>
          </cell>
          <cell r="K63">
            <v>7.2160542894175971E-3</v>
          </cell>
          <cell r="L63">
            <v>2.302703093986096E-4</v>
          </cell>
          <cell r="M63">
            <v>4.8699987365836918E-4</v>
          </cell>
          <cell r="N63">
            <v>6.9339201345467866E-2</v>
          </cell>
          <cell r="O63">
            <v>1.9696364124372721E-2</v>
          </cell>
          <cell r="P63">
            <v>1.7686197495630454E-2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0.57673956317183483</v>
          </cell>
          <cell r="G64">
            <v>0.23663855672135062</v>
          </cell>
          <cell r="H64">
            <v>6.8804401698936923E-2</v>
          </cell>
          <cell r="I64">
            <v>1.1011052733648642E-2</v>
          </cell>
          <cell r="J64">
            <v>1.2223698106757365E-3</v>
          </cell>
          <cell r="K64">
            <v>1.157335181217045E-2</v>
          </cell>
          <cell r="L64">
            <v>4.9643797637292117E-4</v>
          </cell>
          <cell r="M64">
            <v>3.0329220654279365E-4</v>
          </cell>
          <cell r="N64">
            <v>9.3044903749283148E-2</v>
          </cell>
          <cell r="O64">
            <v>8.3035059591975946E-5</v>
          </cell>
          <cell r="P64">
            <v>8.3035059591975946E-5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0.39488101325317992</v>
          </cell>
          <cell r="G66">
            <v>0.26280948922391939</v>
          </cell>
          <cell r="H66">
            <v>8.5011720702503124E-2</v>
          </cell>
          <cell r="I66">
            <v>4.43388505331733E-3</v>
          </cell>
          <cell r="J66">
            <v>0.14021759352771426</v>
          </cell>
          <cell r="K66">
            <v>8.3744446341026662E-3</v>
          </cell>
          <cell r="L66">
            <v>3.0223501915676866E-4</v>
          </cell>
          <cell r="M66">
            <v>4.4522774745416548E-4</v>
          </cell>
          <cell r="N66">
            <v>7.5437624760281638E-2</v>
          </cell>
          <cell r="O66">
            <v>1.4662716847602736E-2</v>
          </cell>
          <cell r="P66">
            <v>1.3424049230767997E-2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0.33246934146505569</v>
          </cell>
          <cell r="G67">
            <v>0.27223000306191125</v>
          </cell>
          <cell r="H67">
            <v>9.0627219551780228E-2</v>
          </cell>
          <cell r="I67">
            <v>2.1034405160928397E-3</v>
          </cell>
          <cell r="J67">
            <v>0.18770723917658649</v>
          </cell>
          <cell r="K67">
            <v>7.2415916869163878E-3</v>
          </cell>
          <cell r="L67">
            <v>2.3061248570821659E-4</v>
          </cell>
          <cell r="M67">
            <v>4.8720819681568234E-4</v>
          </cell>
          <cell r="N67">
            <v>6.9528119750943432E-2</v>
          </cell>
          <cell r="O67">
            <v>1.9644926879990265E-2</v>
          </cell>
          <cell r="P67">
            <v>1.7730297228199868E-2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0.33293353523432395</v>
          </cell>
          <cell r="G68">
            <v>0.27261009065336367</v>
          </cell>
          <cell r="H68">
            <v>9.0753753296084774E-2</v>
          </cell>
          <cell r="I68">
            <v>2.1063773402141077E-3</v>
          </cell>
          <cell r="J68">
            <v>0.18662008271271907</v>
          </cell>
          <cell r="K68">
            <v>7.2517023988570408E-3</v>
          </cell>
          <cell r="L68">
            <v>2.309344669125872E-4</v>
          </cell>
          <cell r="M68">
            <v>4.8788843700956511E-4</v>
          </cell>
          <cell r="N68">
            <v>6.9625194927364534E-2</v>
          </cell>
          <cell r="O68">
            <v>1.9625388259976565E-2</v>
          </cell>
          <cell r="P68">
            <v>1.7755052273174355E-2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0.33146140229619098</v>
          </cell>
          <cell r="G69">
            <v>0.27140469002156553</v>
          </cell>
          <cell r="H69">
            <v>9.0352467227403463E-2</v>
          </cell>
          <cell r="I69">
            <v>2.0970635669395605E-3</v>
          </cell>
          <cell r="J69">
            <v>0.19006786453427613</v>
          </cell>
          <cell r="K69">
            <v>7.2196375305601844E-3</v>
          </cell>
          <cell r="L69">
            <v>2.2991334347708558E-4</v>
          </cell>
          <cell r="M69">
            <v>4.8573113964464067E-4</v>
          </cell>
          <cell r="N69">
            <v>6.9317333051256549E-2</v>
          </cell>
          <cell r="O69">
            <v>1.9687352568832247E-2</v>
          </cell>
          <cell r="P69">
            <v>1.7676544719853794E-2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0.33146140229619098</v>
          </cell>
          <cell r="G73">
            <v>0.27140469002156553</v>
          </cell>
          <cell r="H73">
            <v>9.0352467227403463E-2</v>
          </cell>
          <cell r="I73">
            <v>2.0970635669395605E-3</v>
          </cell>
          <cell r="J73">
            <v>0.19006786453427613</v>
          </cell>
          <cell r="K73">
            <v>7.2196375305601844E-3</v>
          </cell>
          <cell r="L73">
            <v>2.2991334347708558E-4</v>
          </cell>
          <cell r="M73">
            <v>4.8573113964464067E-4</v>
          </cell>
          <cell r="N73">
            <v>6.9317333051256549E-2</v>
          </cell>
          <cell r="O73">
            <v>1.9687352568832247E-2</v>
          </cell>
          <cell r="P73">
            <v>1.7676544719853794E-2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0.46014745129673001</v>
          </cell>
          <cell r="G74">
            <v>0.2524408549677436</v>
          </cell>
          <cell r="H74">
            <v>7.8964348770391116E-2</v>
          </cell>
          <cell r="I74">
            <v>8.8531438670955004E-3</v>
          </cell>
          <cell r="J74">
            <v>8.9880363511639833E-2</v>
          </cell>
          <cell r="K74">
            <v>9.4423558945220705E-3</v>
          </cell>
          <cell r="L74">
            <v>3.6468547758858051E-4</v>
          </cell>
          <cell r="M74">
            <v>3.80841633923128E-4</v>
          </cell>
          <cell r="N74">
            <v>8.1898141063940652E-2</v>
          </cell>
          <cell r="O74">
            <v>9.2857602664127067E-3</v>
          </cell>
          <cell r="P74">
            <v>8.3420532500129325E-3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0.33293353523432395</v>
          </cell>
          <cell r="G75">
            <v>0.27261009065336367</v>
          </cell>
          <cell r="H75">
            <v>9.0753753296084774E-2</v>
          </cell>
          <cell r="I75">
            <v>2.1063773402141077E-3</v>
          </cell>
          <cell r="J75">
            <v>0.18662008271271907</v>
          </cell>
          <cell r="K75">
            <v>7.2517023988570408E-3</v>
          </cell>
          <cell r="L75">
            <v>2.309344669125872E-4</v>
          </cell>
          <cell r="M75">
            <v>4.8788843700956511E-4</v>
          </cell>
          <cell r="N75">
            <v>6.9625194927364534E-2</v>
          </cell>
          <cell r="O75">
            <v>1.9625388259976565E-2</v>
          </cell>
          <cell r="P75">
            <v>1.7755052273174355E-2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0.33146140229619098</v>
          </cell>
          <cell r="G76">
            <v>0.27140469002156553</v>
          </cell>
          <cell r="H76">
            <v>9.0352467227403463E-2</v>
          </cell>
          <cell r="I76">
            <v>2.0970635669395605E-3</v>
          </cell>
          <cell r="J76">
            <v>0.19006786453427613</v>
          </cell>
          <cell r="K76">
            <v>7.2196375305601844E-3</v>
          </cell>
          <cell r="L76">
            <v>2.2991334347708558E-4</v>
          </cell>
          <cell r="M76">
            <v>4.8573113964464067E-4</v>
          </cell>
          <cell r="N76">
            <v>6.9317333051256549E-2</v>
          </cell>
          <cell r="O76">
            <v>1.9687352568832247E-2</v>
          </cell>
          <cell r="P76">
            <v>1.7676544719853794E-2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0.5739529358835106</v>
          </cell>
          <cell r="G77">
            <v>0.23566989607448438</v>
          </cell>
          <cell r="H77">
            <v>6.8893091244048674E-2</v>
          </cell>
          <cell r="I77">
            <v>1.4827987282042739E-2</v>
          </cell>
          <cell r="J77">
            <v>1.2780076853921979E-3</v>
          </cell>
          <cell r="K77">
            <v>1.1408051029894195E-2</v>
          </cell>
          <cell r="L77">
            <v>4.838732850508254E-4</v>
          </cell>
          <cell r="M77">
            <v>2.880809879990726E-4</v>
          </cell>
          <cell r="N77">
            <v>9.3024171923515558E-2</v>
          </cell>
          <cell r="O77">
            <v>8.6952302030925813E-5</v>
          </cell>
          <cell r="P77">
            <v>8.6952302030925813E-5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0.5739529358835106</v>
          </cell>
          <cell r="G78">
            <v>0.23566989607448438</v>
          </cell>
          <cell r="H78">
            <v>6.8893091244048674E-2</v>
          </cell>
          <cell r="I78">
            <v>1.4827987282042739E-2</v>
          </cell>
          <cell r="J78">
            <v>1.2780076853921979E-3</v>
          </cell>
          <cell r="K78">
            <v>1.1408051029894195E-2</v>
          </cell>
          <cell r="L78">
            <v>4.838732850508254E-4</v>
          </cell>
          <cell r="M78">
            <v>2.880809879990726E-4</v>
          </cell>
          <cell r="N78">
            <v>9.3024171923515558E-2</v>
          </cell>
          <cell r="O78">
            <v>8.6952302030925813E-5</v>
          </cell>
          <cell r="P78">
            <v>8.6952302030925813E-5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0.5739529358835106</v>
          </cell>
          <cell r="G79">
            <v>0.23566989607448438</v>
          </cell>
          <cell r="H79">
            <v>6.8893091244048674E-2</v>
          </cell>
          <cell r="I79">
            <v>1.4827987282042739E-2</v>
          </cell>
          <cell r="J79">
            <v>1.2780076853921979E-3</v>
          </cell>
          <cell r="K79">
            <v>1.1408051029894195E-2</v>
          </cell>
          <cell r="L79">
            <v>4.838732850508254E-4</v>
          </cell>
          <cell r="M79">
            <v>2.880809879990726E-4</v>
          </cell>
          <cell r="N79">
            <v>9.3024171923515558E-2</v>
          </cell>
          <cell r="O79">
            <v>8.6952302030925813E-5</v>
          </cell>
          <cell r="P79">
            <v>8.6952302030925813E-5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0.39128497873386026</v>
          </cell>
          <cell r="G80">
            <v>0.25832388186894628</v>
          </cell>
          <cell r="H80">
            <v>8.5311326881063188E-2</v>
          </cell>
          <cell r="I80">
            <v>6.3770700652306528E-3</v>
          </cell>
          <cell r="J80">
            <v>0.14275304035426253</v>
          </cell>
          <cell r="K80">
            <v>8.7783835536624985E-3</v>
          </cell>
          <cell r="L80">
            <v>3.549939540221832E-4</v>
          </cell>
          <cell r="M80">
            <v>5.3118044699141049E-4</v>
          </cell>
          <cell r="N80">
            <v>7.4198455453486634E-2</v>
          </cell>
          <cell r="O80">
            <v>1.4971085298712708E-2</v>
          </cell>
          <cell r="P80">
            <v>1.7115603389761716E-2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0.29752862327153262</v>
          </cell>
          <cell r="G81">
            <v>0.27328420275264265</v>
          </cell>
          <cell r="H81">
            <v>9.5215439701060486E-2</v>
          </cell>
          <cell r="I81">
            <v>3.2605239135698335E-3</v>
          </cell>
          <cell r="J81">
            <v>0.20763684275431549</v>
          </cell>
          <cell r="K81">
            <v>8.1136911604847133E-3</v>
          </cell>
          <cell r="L81">
            <v>2.6228566600539191E-4</v>
          </cell>
          <cell r="M81">
            <v>6.8786122530370463E-4</v>
          </cell>
          <cell r="N81">
            <v>6.5009461149175468E-2</v>
          </cell>
          <cell r="O81">
            <v>2.1908149531275546E-2</v>
          </cell>
          <cell r="P81">
            <v>2.7092918874634116E-2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0.33146283520828129</v>
          </cell>
          <cell r="G82">
            <v>0.27140586330768268</v>
          </cell>
          <cell r="H82">
            <v>9.0352857822331795E-2</v>
          </cell>
          <cell r="I82">
            <v>2.0970726325735024E-3</v>
          </cell>
          <cell r="J82">
            <v>0.19006450860891858</v>
          </cell>
          <cell r="K82">
            <v>7.2196687411501146E-3</v>
          </cell>
          <cell r="L82">
            <v>2.2991433739555484E-4</v>
          </cell>
          <cell r="M82">
            <v>4.8573323946687571E-4</v>
          </cell>
          <cell r="N82">
            <v>6.9317632711017554E-2</v>
          </cell>
          <cell r="O82">
            <v>1.9687292255388383E-2</v>
          </cell>
          <cell r="P82">
            <v>1.7676621135793835E-2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0.57395293588351048</v>
          </cell>
          <cell r="G83">
            <v>0.23566989607448433</v>
          </cell>
          <cell r="H83">
            <v>6.889309124404866E-2</v>
          </cell>
          <cell r="I83">
            <v>1.4827987282042739E-2</v>
          </cell>
          <cell r="J83">
            <v>1.2780076853921975E-3</v>
          </cell>
          <cell r="K83">
            <v>1.140805102989419E-2</v>
          </cell>
          <cell r="L83">
            <v>4.8387328505082529E-4</v>
          </cell>
          <cell r="M83">
            <v>2.8808098799907255E-4</v>
          </cell>
          <cell r="N83">
            <v>9.3024171923515545E-2</v>
          </cell>
          <cell r="O83">
            <v>8.6952302030925786E-5</v>
          </cell>
          <cell r="P83">
            <v>8.6952302030925786E-5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0.45717110673234435</v>
          </cell>
          <cell r="G86">
            <v>0.22365183716233725</v>
          </cell>
          <cell r="H86">
            <v>7.2182970686318584E-2</v>
          </cell>
          <cell r="I86">
            <v>5.1975921666243203E-3</v>
          </cell>
          <cell r="J86">
            <v>0.13093320545128567</v>
          </cell>
          <cell r="K86">
            <v>7.1347473642123281E-3</v>
          </cell>
          <cell r="L86">
            <v>6.7920965920121896E-4</v>
          </cell>
          <cell r="M86">
            <v>4.7372218094951404E-4</v>
          </cell>
          <cell r="N86">
            <v>7.6429372734086551E-2</v>
          </cell>
          <cell r="O86">
            <v>1.370308092472365E-2</v>
          </cell>
          <cell r="P86">
            <v>1.2443154937916782E-2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0.69060977318165673</v>
          </cell>
          <cell r="G96">
            <v>0.11723563419323522</v>
          </cell>
          <cell r="H96">
            <v>1.3443524665332229E-2</v>
          </cell>
          <cell r="I96">
            <v>0</v>
          </cell>
          <cell r="J96">
            <v>4.3248287020638508E-2</v>
          </cell>
          <cell r="K96">
            <v>9.9247322158145281E-3</v>
          </cell>
          <cell r="L96">
            <v>2.2547719302875332E-3</v>
          </cell>
          <cell r="M96">
            <v>4.7097581000937739E-4</v>
          </cell>
          <cell r="N96">
            <v>0.11692730019888024</v>
          </cell>
          <cell r="O96">
            <v>2.9425003920729052E-3</v>
          </cell>
          <cell r="P96">
            <v>2.9425003920729052E-3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0.55454580007144583</v>
          </cell>
          <cell r="G100">
            <v>0.23366163055648898</v>
          </cell>
          <cell r="H100">
            <v>7.0505231700654217E-2</v>
          </cell>
          <cell r="I100">
            <v>3.0578751931953477E-2</v>
          </cell>
          <cell r="J100">
            <v>3.4054379448933744E-3</v>
          </cell>
          <cell r="K100">
            <v>1.0254137391634282E-2</v>
          </cell>
          <cell r="L100">
            <v>5.9202579714308129E-4</v>
          </cell>
          <cell r="M100">
            <v>2.0905908365479977E-4</v>
          </cell>
          <cell r="N100">
            <v>9.5784531331132544E-2</v>
          </cell>
          <cell r="O100">
            <v>2.3169709549991703E-4</v>
          </cell>
          <cell r="P100">
            <v>2.3169709549991703E-4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0.86894018886155877</v>
          </cell>
          <cell r="G105">
            <v>2.3189326377207883E-2</v>
          </cell>
          <cell r="H105">
            <v>5.6336197569845318E-3</v>
          </cell>
          <cell r="I105">
            <v>7.6404524420265948E-3</v>
          </cell>
          <cell r="J105">
            <v>5.6232588019441377E-3</v>
          </cell>
          <cell r="K105">
            <v>2.1831938817082541E-3</v>
          </cell>
          <cell r="L105">
            <v>2.3661381741736506E-3</v>
          </cell>
          <cell r="M105">
            <v>4.9423794407154708E-4</v>
          </cell>
          <cell r="N105">
            <v>8.3777302362178438E-2</v>
          </cell>
          <cell r="O105">
            <v>7.6140699073103211E-5</v>
          </cell>
          <cell r="P105">
            <v>7.6140699073103211E-5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0.3471054091446687</v>
          </cell>
          <cell r="G106">
            <v>0.26155870306512097</v>
          </cell>
          <cell r="H106">
            <v>8.8991735117923007E-2</v>
          </cell>
          <cell r="I106">
            <v>5.1777146697906196E-3</v>
          </cell>
          <cell r="J106">
            <v>0.17862717708441586</v>
          </cell>
          <cell r="K106">
            <v>7.887706700017998E-3</v>
          </cell>
          <cell r="L106">
            <v>3.5128295914215932E-4</v>
          </cell>
          <cell r="M106">
            <v>5.905959437516161E-4</v>
          </cell>
          <cell r="N106">
            <v>6.9395823725085626E-2</v>
          </cell>
          <cell r="O106">
            <v>1.8795349851625176E-2</v>
          </cell>
          <cell r="P106">
            <v>2.1518501738458436E-2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0.30581440549898015</v>
          </cell>
          <cell r="G107">
            <v>0.27308647675752384</v>
          </cell>
          <cell r="H107">
            <v>9.4178116047407237E-2</v>
          </cell>
          <cell r="I107">
            <v>3.0107592194451435E-3</v>
          </cell>
          <cell r="J107">
            <v>0.20268480662838889</v>
          </cell>
          <cell r="K107">
            <v>7.921726141386894E-3</v>
          </cell>
          <cell r="L107">
            <v>2.5548767883337112E-4</v>
          </cell>
          <cell r="M107">
            <v>6.4226118941823715E-4</v>
          </cell>
          <cell r="N107">
            <v>6.6080333512755995E-2</v>
          </cell>
          <cell r="O107">
            <v>2.1370624842668041E-2</v>
          </cell>
          <cell r="P107">
            <v>2.4955002483192247E-2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0.33288004395456611</v>
          </cell>
          <cell r="G108">
            <v>0.27171870678621096</v>
          </cell>
          <cell r="H108">
            <v>9.0623113039099493E-2</v>
          </cell>
          <cell r="I108">
            <v>2.3109312055330324E-3</v>
          </cell>
          <cell r="J108">
            <v>0.18721810926302077</v>
          </cell>
          <cell r="K108">
            <v>7.3357019318659828E-3</v>
          </cell>
          <cell r="L108">
            <v>2.3618420326831032E-4</v>
          </cell>
          <cell r="M108">
            <v>4.9768588003707413E-4</v>
          </cell>
          <cell r="N108">
            <v>6.9472004999443823E-2</v>
          </cell>
          <cell r="O108">
            <v>1.9581861189196633E-2</v>
          </cell>
          <cell r="P108">
            <v>1.8125657547757971E-2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0.54980339732568873</v>
          </cell>
          <cell r="G109">
            <v>0.23489214552262752</v>
          </cell>
          <cell r="H109">
            <v>7.0950711061295746E-2</v>
          </cell>
          <cell r="I109">
            <v>2.7937052526922794E-2</v>
          </cell>
          <cell r="J109">
            <v>8.9557607417306041E-3</v>
          </cell>
          <cell r="K109">
            <v>1.0313106544464525E-2</v>
          </cell>
          <cell r="L109">
            <v>5.7095195261179293E-4</v>
          </cell>
          <cell r="M109">
            <v>2.3062552085483299E-4</v>
          </cell>
          <cell r="N109">
            <v>9.4603155901342148E-2</v>
          </cell>
          <cell r="O109">
            <v>8.2713379679515272E-4</v>
          </cell>
          <cell r="P109">
            <v>9.1595910566649079E-4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0.86816496908053487</v>
          </cell>
          <cell r="G110">
            <v>2.274889233301414E-2</v>
          </cell>
          <cell r="H110">
            <v>5.0569419989049602E-3</v>
          </cell>
          <cell r="I110">
            <v>8.0978233450643526E-3</v>
          </cell>
          <cell r="J110">
            <v>5.1070230963971537E-3</v>
          </cell>
          <cell r="K110">
            <v>2.3611708232169071E-3</v>
          </cell>
          <cell r="L110">
            <v>2.4277919245425548E-3</v>
          </cell>
          <cell r="M110">
            <v>5.0802925293953261E-4</v>
          </cell>
          <cell r="N110">
            <v>8.5337763582167464E-2</v>
          </cell>
          <cell r="O110">
            <v>8.3528260311470327E-5</v>
          </cell>
          <cell r="P110">
            <v>1.0606630290646239E-4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0.39593990413133667</v>
          </cell>
          <cell r="G111">
            <v>0.2626206937122651</v>
          </cell>
          <cell r="H111">
            <v>8.4914709946003655E-2</v>
          </cell>
          <cell r="I111">
            <v>5.4479084699230185E-3</v>
          </cell>
          <cell r="J111">
            <v>0.13870694063173358</v>
          </cell>
          <cell r="K111">
            <v>8.3366868608218125E-3</v>
          </cell>
          <cell r="L111">
            <v>2.9717852086393233E-4</v>
          </cell>
          <cell r="M111">
            <v>4.3487041372034186E-4</v>
          </cell>
          <cell r="N111">
            <v>7.5703726236430943E-2</v>
          </cell>
          <cell r="O111">
            <v>1.4504388641501E-2</v>
          </cell>
          <cell r="P111">
            <v>1.3092992435400096E-2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0.45071311444569062</v>
          </cell>
          <cell r="G112">
            <v>0.23352042654662852</v>
          </cell>
          <cell r="H112">
            <v>7.565181037903157E-2</v>
          </cell>
          <cell r="I112">
            <v>9.9447222534804203E-3</v>
          </cell>
          <cell r="J112">
            <v>0.11991939163627044</v>
          </cell>
          <cell r="K112">
            <v>7.4339823088724836E-3</v>
          </cell>
          <cell r="L112">
            <v>5.7854517057938511E-4</v>
          </cell>
          <cell r="M112">
            <v>4.215637674498809E-4</v>
          </cell>
          <cell r="N112">
            <v>7.7957262197880212E-2</v>
          </cell>
          <cell r="O112">
            <v>1.2502001069296198E-2</v>
          </cell>
          <cell r="P112">
            <v>1.1357180224820324E-2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0.33247925775564097</v>
          </cell>
          <cell r="G113">
            <v>0.2726187401296038</v>
          </cell>
          <cell r="H113">
            <v>9.0811000823005833E-2</v>
          </cell>
          <cell r="I113">
            <v>2.1211860988384901E-3</v>
          </cell>
          <cell r="J113">
            <v>0.18688974701161101</v>
          </cell>
          <cell r="K113">
            <v>7.2627625049151026E-3</v>
          </cell>
          <cell r="L113">
            <v>2.313367315388212E-4</v>
          </cell>
          <cell r="M113">
            <v>4.9045427121265214E-4</v>
          </cell>
          <cell r="N113">
            <v>6.9565970831419022E-2</v>
          </cell>
          <cell r="O113">
            <v>1.9654678179856885E-2</v>
          </cell>
          <cell r="P113">
            <v>1.7874865662357339E-2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0.33146140229619087</v>
          </cell>
          <cell r="G114">
            <v>0.27140469002156548</v>
          </cell>
          <cell r="H114">
            <v>9.0352467227403421E-2</v>
          </cell>
          <cell r="I114">
            <v>2.0970635669395601E-3</v>
          </cell>
          <cell r="J114">
            <v>0.19006786453427613</v>
          </cell>
          <cell r="K114">
            <v>7.2196375305601853E-3</v>
          </cell>
          <cell r="L114">
            <v>2.2991334347708552E-4</v>
          </cell>
          <cell r="M114">
            <v>4.8573113964464062E-4</v>
          </cell>
          <cell r="N114">
            <v>6.9317333051256522E-2</v>
          </cell>
          <cell r="O114">
            <v>1.9687352568832247E-2</v>
          </cell>
          <cell r="P114">
            <v>1.767654471985379E-2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0.55454580007144583</v>
          </cell>
          <cell r="G115">
            <v>0.23366163055648895</v>
          </cell>
          <cell r="H115">
            <v>7.0505231700654203E-2</v>
          </cell>
          <cell r="I115">
            <v>3.057875193195347E-2</v>
          </cell>
          <cell r="J115">
            <v>3.4054379448933744E-3</v>
          </cell>
          <cell r="K115">
            <v>1.0254137391634282E-2</v>
          </cell>
          <cell r="L115">
            <v>5.9202579714308107E-4</v>
          </cell>
          <cell r="M115">
            <v>2.0905908365479971E-4</v>
          </cell>
          <cell r="N115">
            <v>9.5784531331132516E-2</v>
          </cell>
          <cell r="O115">
            <v>2.3169709549991698E-4</v>
          </cell>
          <cell r="P115">
            <v>2.3169709549991698E-4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0.86863226315902808</v>
          </cell>
          <cell r="G116">
            <v>2.2560941279104973E-2</v>
          </cell>
          <cell r="H116">
            <v>4.9906310982897632E-3</v>
          </cell>
          <cell r="I116">
            <v>8.0888216349666153E-3</v>
          </cell>
          <cell r="J116">
            <v>4.965209885727349E-3</v>
          </cell>
          <cell r="K116">
            <v>2.3500429664304115E-3</v>
          </cell>
          <cell r="L116">
            <v>2.4289377702197659E-3</v>
          </cell>
          <cell r="M116">
            <v>5.0735549721241373E-4</v>
          </cell>
          <cell r="N116">
            <v>8.5341659212012089E-2</v>
          </cell>
          <cell r="O116">
            <v>6.7068748504226484E-5</v>
          </cell>
          <cell r="P116">
            <v>6.7068748504226484E-5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0.36298317159071131</v>
          </cell>
          <cell r="G118">
            <v>0.26870814996853154</v>
          </cell>
          <cell r="H118">
            <v>8.7425549195151622E-2</v>
          </cell>
          <cell r="I118">
            <v>5.6263487881476667E-3</v>
          </cell>
          <cell r="J118">
            <v>0.15895004237933028</v>
          </cell>
          <cell r="K118">
            <v>7.9036036145262722E-3</v>
          </cell>
          <cell r="L118">
            <v>3.1599693670923706E-4</v>
          </cell>
          <cell r="M118">
            <v>6.0008846753173569E-4</v>
          </cell>
          <cell r="N118">
            <v>7.2631622130961651E-2</v>
          </cell>
          <cell r="O118">
            <v>1.6394015416601102E-2</v>
          </cell>
          <cell r="P118">
            <v>1.8461411461621818E-2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0.31111642150071073</v>
          </cell>
          <cell r="G119">
            <v>0.27879091449365317</v>
          </cell>
          <cell r="H119">
            <v>9.3539731556751396E-2</v>
          </cell>
          <cell r="I119">
            <v>2.8663297780656153E-3</v>
          </cell>
          <cell r="J119">
            <v>0.19394316052936125</v>
          </cell>
          <cell r="K119">
            <v>7.6403920876142034E-3</v>
          </cell>
          <cell r="L119">
            <v>2.3958992694059892E-4</v>
          </cell>
          <cell r="M119">
            <v>6.6068220875628288E-4</v>
          </cell>
          <cell r="N119">
            <v>6.7951259260232183E-2</v>
          </cell>
          <cell r="O119">
            <v>2.0124501570710239E-2</v>
          </cell>
          <cell r="P119">
            <v>2.3127017087204469E-2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0.3268197812990023</v>
          </cell>
          <cell r="G120">
            <v>0.28465618091584305</v>
          </cell>
          <cell r="H120">
            <v>9.1328572020601934E-2</v>
          </cell>
          <cell r="I120">
            <v>2.3967635781062999E-3</v>
          </cell>
          <cell r="J120">
            <v>0.1799988646841203</v>
          </cell>
          <cell r="K120">
            <v>7.0703033849653669E-3</v>
          </cell>
          <cell r="L120">
            <v>2.0769764838695615E-4</v>
          </cell>
          <cell r="M120">
            <v>5.9271214816474969E-4</v>
          </cell>
          <cell r="N120">
            <v>7.0581705395788188E-2</v>
          </cell>
          <cell r="O120">
            <v>1.8076207792303709E-2</v>
          </cell>
          <cell r="P120">
            <v>1.8271211132717041E-2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0.56120327330802811</v>
          </cell>
          <cell r="G121">
            <v>0.23980612412821406</v>
          </cell>
          <cell r="H121">
            <v>6.7473997681810699E-2</v>
          </cell>
          <cell r="I121">
            <v>2.077486921513947E-2</v>
          </cell>
          <cell r="J121">
            <v>3.563536316977577E-3</v>
          </cell>
          <cell r="K121">
            <v>1.0617690554239018E-2</v>
          </cell>
          <cell r="L121">
            <v>4.8442033217101471E-4</v>
          </cell>
          <cell r="M121">
            <v>3.4701726746480294E-4</v>
          </cell>
          <cell r="N121">
            <v>9.5057713480634992E-2</v>
          </cell>
          <cell r="O121">
            <v>3.1865399357071996E-4</v>
          </cell>
          <cell r="P121">
            <v>3.527037217496473E-4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0.89300978375022855</v>
          </cell>
          <cell r="G122">
            <v>1.9102477622686135E-2</v>
          </cell>
          <cell r="H122">
            <v>7.6613209202776983E-4</v>
          </cell>
          <cell r="I122">
            <v>8.2602879669761431E-3</v>
          </cell>
          <cell r="J122">
            <v>-1.1253955263847914E-3</v>
          </cell>
          <cell r="K122">
            <v>2.2265731737976073E-3</v>
          </cell>
          <cell r="L122">
            <v>2.501744465608316E-3</v>
          </cell>
          <cell r="M122">
            <v>5.2175451975843392E-4</v>
          </cell>
          <cell r="N122">
            <v>7.4954416114272615E-2</v>
          </cell>
          <cell r="O122">
            <v>-1.2463357368717158E-4</v>
          </cell>
          <cell r="P122">
            <v>-9.3140605283546286E-5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0.38565676974834334</v>
          </cell>
          <cell r="G123">
            <v>0.27660951355188879</v>
          </cell>
          <cell r="H123">
            <v>8.5785709962850829E-2</v>
          </cell>
          <cell r="I123">
            <v>6.0073393557533838E-3</v>
          </cell>
          <cell r="J123">
            <v>0.13237645806076082</v>
          </cell>
          <cell r="K123">
            <v>8.0354165750776575E-3</v>
          </cell>
          <cell r="L123">
            <v>2.6673017356787786E-4</v>
          </cell>
          <cell r="M123">
            <v>5.7478285437058342E-4</v>
          </cell>
          <cell r="N123">
            <v>7.7704969993677181E-2</v>
          </cell>
          <cell r="O123">
            <v>1.3256585807312142E-2</v>
          </cell>
          <cell r="P123">
            <v>1.3725716865557774E-2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0.36091481954296417</v>
          </cell>
          <cell r="G125">
            <v>0.40917775227219877</v>
          </cell>
          <cell r="H125">
            <v>8.7002409716634393E-2</v>
          </cell>
          <cell r="I125">
            <v>1.3855137841435092E-2</v>
          </cell>
          <cell r="J125">
            <v>9.3682803692309354E-3</v>
          </cell>
          <cell r="K125">
            <v>6.2095965885289118E-3</v>
          </cell>
          <cell r="L125">
            <v>2.9974088071948868E-5</v>
          </cell>
          <cell r="M125">
            <v>1.9103687598598191E-3</v>
          </cell>
          <cell r="N125">
            <v>0.10297690180736768</v>
          </cell>
          <cell r="O125">
            <v>-5.6523146899840719E-3</v>
          </cell>
          <cell r="P125">
            <v>1.4207072550221921E-2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0.13840132186966009</v>
          </cell>
          <cell r="G126">
            <v>0.71403586587681211</v>
          </cell>
          <cell r="H126">
            <v>0.11763861099939089</v>
          </cell>
          <cell r="I126">
            <v>1.1059961904834511E-2</v>
          </cell>
          <cell r="J126">
            <v>-0.12127052993378847</v>
          </cell>
          <cell r="K126">
            <v>6.3648305431034016E-4</v>
          </cell>
          <cell r="L126">
            <v>-4.314296939101515E-4</v>
          </cell>
          <cell r="M126">
            <v>5.28130251824231E-3</v>
          </cell>
          <cell r="N126">
            <v>0.13370104378248276</v>
          </cell>
          <cell r="O126">
            <v>-3.6448570492925901E-2</v>
          </cell>
          <cell r="P126">
            <v>3.7395940114897906E-2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0.2809113410360024</v>
          </cell>
          <cell r="G127">
            <v>0.39926301737712488</v>
          </cell>
          <cell r="H127">
            <v>9.7948308962613514E-2</v>
          </cell>
          <cell r="I127">
            <v>4.3593194482678E-3</v>
          </cell>
          <cell r="J127">
            <v>9.8727885995856413E-2</v>
          </cell>
          <cell r="K127">
            <v>5.2611469101630035E-3</v>
          </cell>
          <cell r="L127">
            <v>3.3420917703930455E-5</v>
          </cell>
          <cell r="M127">
            <v>1.6437344651682869E-3</v>
          </cell>
          <cell r="N127">
            <v>8.6503021354230589E-2</v>
          </cell>
          <cell r="O127">
            <v>3.5353900400615472E-3</v>
          </cell>
          <cell r="P127">
            <v>2.1813413492808537E-2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0.50244368175593923</v>
          </cell>
          <cell r="G128">
            <v>0.29295707165128682</v>
          </cell>
          <cell r="H128">
            <v>6.7565210283870553E-2</v>
          </cell>
          <cell r="I128">
            <v>2.0996890307716901E-2</v>
          </cell>
          <cell r="J128">
            <v>7.2380446589645562E-4</v>
          </cell>
          <cell r="K128">
            <v>8.9254092147071293E-3</v>
          </cell>
          <cell r="L128">
            <v>2.2263293084303447E-4</v>
          </cell>
          <cell r="M128">
            <v>7.6751030240154424E-4</v>
          </cell>
          <cell r="N128">
            <v>0.10527825769629887</v>
          </cell>
          <cell r="O128">
            <v>4.2119731284750814E-5</v>
          </cell>
          <cell r="P128">
            <v>7.7411659754690205E-5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0.50120792667333924</v>
          </cell>
          <cell r="G129">
            <v>0.12017854730712393</v>
          </cell>
          <cell r="H129">
            <v>6.8106886784790086E-2</v>
          </cell>
          <cell r="I129">
            <v>6.0690646364598387E-3</v>
          </cell>
          <cell r="J129">
            <v>8.9383250700187544E-2</v>
          </cell>
          <cell r="K129">
            <v>5.9953909264702674E-3</v>
          </cell>
          <cell r="L129">
            <v>7.7820065732669811E-4</v>
          </cell>
          <cell r="M129">
            <v>2.4677912469374961E-4</v>
          </cell>
          <cell r="N129">
            <v>0.19812352910933773</v>
          </cell>
          <cell r="O129">
            <v>5.0524624102448014E-3</v>
          </cell>
          <cell r="P129">
            <v>4.8579616700255924E-3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0.34960631078501941</v>
          </cell>
          <cell r="G130">
            <v>0.33733923214811462</v>
          </cell>
          <cell r="H130">
            <v>8.8693924131969332E-2</v>
          </cell>
          <cell r="I130">
            <v>8.8082826849178349E-3</v>
          </cell>
          <cell r="J130">
            <v>9.7483539202863498E-2</v>
          </cell>
          <cell r="K130">
            <v>6.7777826902433074E-3</v>
          </cell>
          <cell r="L130">
            <v>1.3782666464267875E-4</v>
          </cell>
          <cell r="M130">
            <v>1.1762733738899574E-3</v>
          </cell>
          <cell r="N130">
            <v>8.7552017932894841E-2</v>
          </cell>
          <cell r="O130">
            <v>6.9958378744891013E-3</v>
          </cell>
          <cell r="P130">
            <v>1.5428930974940238E-2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0.3856856628537067</v>
          </cell>
          <cell r="G131">
            <v>0.2587265979626876</v>
          </cell>
          <cell r="H131">
            <v>8.4028318824677803E-2</v>
          </cell>
          <cell r="I131">
            <v>7.2373745199493652E-3</v>
          </cell>
          <cell r="J131">
            <v>0.15149665204258275</v>
          </cell>
          <cell r="K131">
            <v>7.8623508660907518E-3</v>
          </cell>
          <cell r="L131">
            <v>2.9850537202399588E-4</v>
          </cell>
          <cell r="M131">
            <v>4.5538109804565572E-4</v>
          </cell>
          <cell r="N131">
            <v>7.4013040352536308E-2</v>
          </cell>
          <cell r="O131">
            <v>1.5863516775958177E-2</v>
          </cell>
          <cell r="P131">
            <v>1.4332599331741113E-2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0.33292648772097772</v>
          </cell>
          <cell r="G132">
            <v>0.27261022483853048</v>
          </cell>
          <cell r="H132">
            <v>9.0754641415634926E-2</v>
          </cell>
          <cell r="I132">
            <v>2.1066070784884934E-3</v>
          </cell>
          <cell r="J132">
            <v>0.18662426619711922</v>
          </cell>
          <cell r="K132">
            <v>7.2518739817523199E-3</v>
          </cell>
          <cell r="L132">
            <v>2.3094070751542381E-4</v>
          </cell>
          <cell r="M132">
            <v>4.8792824252852368E-4</v>
          </cell>
          <cell r="N132">
            <v>6.9624276143964117E-2</v>
          </cell>
          <cell r="O132">
            <v>1.9625842654286102E-2</v>
          </cell>
          <cell r="P132">
            <v>1.7756911019202796E-2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0.33146140229619098</v>
          </cell>
          <cell r="G133">
            <v>0.27140469002156553</v>
          </cell>
          <cell r="H133">
            <v>9.0352467227403463E-2</v>
          </cell>
          <cell r="I133">
            <v>2.0970635669395601E-3</v>
          </cell>
          <cell r="J133">
            <v>0.19006786453427613</v>
          </cell>
          <cell r="K133">
            <v>7.2196375305601844E-3</v>
          </cell>
          <cell r="L133">
            <v>2.2991334347708555E-4</v>
          </cell>
          <cell r="M133">
            <v>4.8573113964464062E-4</v>
          </cell>
          <cell r="N133">
            <v>6.9317333051256549E-2</v>
          </cell>
          <cell r="O133">
            <v>1.9687352568832247E-2</v>
          </cell>
          <cell r="P133">
            <v>1.7676544719853794E-2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0.60299989761271666</v>
          </cell>
          <cell r="G134">
            <v>0.20441163728761835</v>
          </cell>
          <cell r="H134">
            <v>5.71319705394066E-2</v>
          </cell>
          <cell r="I134">
            <v>2.8826795619965689E-2</v>
          </cell>
          <cell r="J134">
            <v>2.364544331504459E-3</v>
          </cell>
          <cell r="K134">
            <v>1.0521175550498769E-2</v>
          </cell>
          <cell r="L134">
            <v>5.5387744663401648E-4</v>
          </cell>
          <cell r="M134">
            <v>3.1898428376861589E-4</v>
          </cell>
          <cell r="N134">
            <v>9.2549362497726731E-2</v>
          </cell>
          <cell r="O134">
            <v>1.6087741508017108E-4</v>
          </cell>
          <cell r="P134">
            <v>1.6087741508017108E-4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7">
          <cell r="H17">
            <v>0.37950999999999996</v>
          </cell>
        </row>
      </sheetData>
      <sheetData sheetId="1" refreshError="1"/>
      <sheetData sheetId="2"/>
      <sheetData sheetId="3">
        <row r="94">
          <cell r="D94">
            <v>22277537.413922604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58">
          <cell r="H58">
            <v>5752868671.222683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61">
          <cell r="E61">
            <v>6.6413560461439841E-2</v>
          </cell>
        </row>
        <row r="722">
          <cell r="Y722">
            <v>11440.454450226256</v>
          </cell>
        </row>
        <row r="724">
          <cell r="Y724">
            <v>38084.035315421454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778">
          <cell r="Y1778">
            <v>0</v>
          </cell>
        </row>
        <row r="1867">
          <cell r="F1867">
            <v>-2239290.6767274253</v>
          </cell>
        </row>
        <row r="1912">
          <cell r="F1912">
            <v>1.0719561604796075</v>
          </cell>
        </row>
      </sheetData>
      <sheetData sheetId="20" refreshError="1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19" sqref="C19"/>
    </sheetView>
  </sheetViews>
  <sheetFormatPr defaultRowHeight="12.75"/>
  <cols>
    <col min="1" max="1" width="30.140625" bestFit="1" customWidth="1"/>
    <col min="2" max="2" width="3.140625" customWidth="1"/>
    <col min="3" max="3" width="12" bestFit="1" customWidth="1"/>
    <col min="4" max="4" width="3.42578125" customWidth="1"/>
    <col min="5" max="5" width="11.42578125" bestFit="1" customWidth="1"/>
    <col min="14" max="14" width="10" bestFit="1" customWidth="1"/>
  </cols>
  <sheetData>
    <row r="1" spans="1:5">
      <c r="A1" t="s">
        <v>4</v>
      </c>
    </row>
    <row r="3" spans="1:5">
      <c r="C3" t="s">
        <v>0</v>
      </c>
    </row>
    <row r="5" spans="1:5">
      <c r="A5" t="s">
        <v>1</v>
      </c>
      <c r="C5" s="1">
        <v>5</v>
      </c>
      <c r="D5" s="1"/>
      <c r="E5" s="1"/>
    </row>
    <row r="6" spans="1:5">
      <c r="A6" t="s">
        <v>2</v>
      </c>
      <c r="C6" s="1">
        <v>7</v>
      </c>
      <c r="D6" s="1"/>
      <c r="E6" s="1"/>
    </row>
    <row r="8" spans="1:5">
      <c r="A8" t="s">
        <v>3</v>
      </c>
    </row>
    <row r="9" spans="1:5">
      <c r="A9" t="s">
        <v>5</v>
      </c>
    </row>
    <row r="10" spans="1:5">
      <c r="A10" t="s">
        <v>7</v>
      </c>
      <c r="C10" s="2">
        <v>8.8497999999999993E-2</v>
      </c>
      <c r="E10" s="3">
        <f>400*C10</f>
        <v>35.3992</v>
      </c>
    </row>
    <row r="11" spans="1:5">
      <c r="A11" t="s">
        <v>8</v>
      </c>
      <c r="C11" s="2">
        <v>0.115429</v>
      </c>
      <c r="E11" s="3">
        <f>200*C11</f>
        <v>23.085799999999999</v>
      </c>
    </row>
    <row r="12" spans="1:5">
      <c r="A12" t="s">
        <v>9</v>
      </c>
      <c r="C12" s="2">
        <v>0.144508</v>
      </c>
    </row>
    <row r="13" spans="1:5">
      <c r="C13" s="2"/>
    </row>
    <row r="14" spans="1:5">
      <c r="A14" t="s">
        <v>6</v>
      </c>
      <c r="C14" s="2"/>
    </row>
    <row r="15" spans="1:5">
      <c r="A15" t="s">
        <v>7</v>
      </c>
      <c r="C15" s="2">
        <v>8.8497999999999993E-2</v>
      </c>
      <c r="E15" s="3">
        <f>400*C15</f>
        <v>35.3992</v>
      </c>
    </row>
    <row r="16" spans="1:5">
      <c r="A16" t="s">
        <v>13</v>
      </c>
      <c r="C16" s="2">
        <v>9.8913000000000001E-2</v>
      </c>
    </row>
    <row r="17" spans="1:5">
      <c r="C17" s="2"/>
    </row>
    <row r="18" spans="1:5">
      <c r="C18" s="2"/>
    </row>
    <row r="19" spans="1:5">
      <c r="A19" s="6" t="s">
        <v>12</v>
      </c>
      <c r="B19" s="6"/>
      <c r="C19" s="7">
        <v>15</v>
      </c>
      <c r="D19" s="8"/>
      <c r="E19" s="8"/>
    </row>
    <row r="20" spans="1:5">
      <c r="A20" s="8"/>
      <c r="B20" s="8"/>
      <c r="C20" s="8"/>
      <c r="D20" s="8"/>
      <c r="E20" s="8"/>
    </row>
    <row r="21" spans="1:5">
      <c r="A21" s="8" t="s">
        <v>11</v>
      </c>
      <c r="B21" s="8"/>
      <c r="C21" s="9">
        <f>C19-C5</f>
        <v>10</v>
      </c>
      <c r="D21" s="8"/>
      <c r="E21" s="9"/>
    </row>
    <row r="22" spans="1:5">
      <c r="A22" s="8"/>
      <c r="B22" s="8"/>
      <c r="C22" s="8"/>
      <c r="D22" s="8"/>
      <c r="E22" s="8"/>
    </row>
    <row r="23" spans="1:5">
      <c r="A23" t="s">
        <v>5</v>
      </c>
      <c r="C23" s="4" t="s">
        <v>10</v>
      </c>
      <c r="D23" s="4"/>
      <c r="E23" s="4"/>
    </row>
    <row r="24" spans="1:5">
      <c r="A24" t="s">
        <v>7</v>
      </c>
      <c r="C24" s="5">
        <f>IF($C$21&gt;$E$10, $E$10, $C$21/C10)</f>
        <v>112.99690388483356</v>
      </c>
      <c r="D24" s="5"/>
      <c r="E24" s="5"/>
    </row>
    <row r="25" spans="1:5">
      <c r="A25" t="s">
        <v>8</v>
      </c>
      <c r="C25" s="5"/>
      <c r="D25" s="5"/>
      <c r="E25" s="5"/>
    </row>
    <row r="26" spans="1:5">
      <c r="A26" t="s">
        <v>9</v>
      </c>
      <c r="C26" s="5"/>
      <c r="D26" s="5"/>
      <c r="E26" s="5"/>
    </row>
    <row r="27" spans="1:5">
      <c r="C27" s="5"/>
      <c r="D27" s="5"/>
      <c r="E27" s="5"/>
    </row>
    <row r="28" spans="1:5">
      <c r="A28" t="s">
        <v>6</v>
      </c>
      <c r="C28" s="5" t="s">
        <v>10</v>
      </c>
      <c r="D28" s="5"/>
      <c r="E28" s="5"/>
    </row>
    <row r="29" spans="1:5">
      <c r="A29" t="s">
        <v>7</v>
      </c>
      <c r="C29" s="5">
        <f>IF($C$21&gt;$E$15, $E$15, $C$21/C15)</f>
        <v>112.99690388483356</v>
      </c>
    </row>
    <row r="30" spans="1:5">
      <c r="A30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2" sqref="A32"/>
    </sheetView>
  </sheetViews>
  <sheetFormatPr defaultRowHeight="12.75"/>
  <cols>
    <col min="1" max="1" width="18.42578125" customWidth="1"/>
  </cols>
  <sheetData>
    <row r="1" spans="1:4">
      <c r="A1" t="s">
        <v>14</v>
      </c>
    </row>
    <row r="3" spans="1:4">
      <c r="A3" t="s">
        <v>15</v>
      </c>
      <c r="B3" t="s">
        <v>16</v>
      </c>
      <c r="C3" t="s">
        <v>17</v>
      </c>
      <c r="D3" t="s">
        <v>18</v>
      </c>
    </row>
    <row r="4" spans="1:4">
      <c r="A4" s="3">
        <v>1</v>
      </c>
      <c r="B4" s="91">
        <v>-45.2</v>
      </c>
      <c r="C4" s="91">
        <v>-78.290000000000006</v>
      </c>
      <c r="D4" s="91">
        <v>-53.5</v>
      </c>
    </row>
    <row r="5" spans="1:4">
      <c r="A5" s="3">
        <v>2</v>
      </c>
      <c r="B5" s="91">
        <v>-33.9</v>
      </c>
      <c r="C5" s="91">
        <v>-67.11</v>
      </c>
      <c r="D5" s="91">
        <v>-45.2</v>
      </c>
    </row>
    <row r="6" spans="1:4">
      <c r="A6" s="3">
        <v>3</v>
      </c>
      <c r="B6" s="91">
        <v>-22.6</v>
      </c>
      <c r="C6" s="91">
        <v>-55.92</v>
      </c>
      <c r="D6" s="91">
        <v>-33.9</v>
      </c>
    </row>
    <row r="7" spans="1:4">
      <c r="A7" s="3">
        <v>4</v>
      </c>
      <c r="B7" s="91">
        <v>-11.3</v>
      </c>
      <c r="C7" s="91">
        <v>-44.74</v>
      </c>
      <c r="D7" s="91">
        <v>-22.6</v>
      </c>
    </row>
    <row r="8" spans="1:4">
      <c r="A8" s="3">
        <v>5</v>
      </c>
      <c r="B8" s="91">
        <v>0</v>
      </c>
      <c r="C8" s="91">
        <v>-33.549999999999997</v>
      </c>
      <c r="D8" s="91">
        <v>-11.3</v>
      </c>
    </row>
    <row r="9" spans="1:4">
      <c r="A9" s="3">
        <v>6</v>
      </c>
      <c r="B9" s="91">
        <v>11.3</v>
      </c>
      <c r="C9" s="91">
        <v>-22.37</v>
      </c>
      <c r="D9" s="91">
        <v>0</v>
      </c>
    </row>
    <row r="10" spans="1:4">
      <c r="A10" s="3">
        <v>7</v>
      </c>
      <c r="B10" s="91">
        <v>22.6</v>
      </c>
      <c r="C10" s="91">
        <v>-11.18</v>
      </c>
      <c r="D10" s="91">
        <v>11.3</v>
      </c>
    </row>
    <row r="11" spans="1:4">
      <c r="A11" s="3">
        <v>8</v>
      </c>
      <c r="B11" s="91">
        <v>33.9</v>
      </c>
      <c r="C11" s="91">
        <v>0</v>
      </c>
      <c r="D11" s="91">
        <v>22.6</v>
      </c>
    </row>
    <row r="12" spans="1:4">
      <c r="A12" s="3">
        <v>9</v>
      </c>
      <c r="B12" s="91">
        <v>45.2</v>
      </c>
      <c r="C12" s="91">
        <v>11.18</v>
      </c>
      <c r="D12" s="91">
        <v>33.9</v>
      </c>
    </row>
    <row r="13" spans="1:4">
      <c r="A13" s="3">
        <v>10</v>
      </c>
      <c r="B13" s="91">
        <v>56.5</v>
      </c>
      <c r="C13" s="91">
        <v>22.37</v>
      </c>
      <c r="D13" s="91">
        <v>45.2</v>
      </c>
    </row>
    <row r="14" spans="1:4">
      <c r="A14" s="3">
        <v>11</v>
      </c>
      <c r="B14" s="91">
        <v>67.8</v>
      </c>
      <c r="C14" s="91">
        <v>33.549999999999997</v>
      </c>
      <c r="D14" s="91">
        <v>56.5</v>
      </c>
    </row>
    <row r="15" spans="1:4">
      <c r="A15" s="3">
        <v>12</v>
      </c>
      <c r="B15" s="91">
        <v>79.099999999999994</v>
      </c>
      <c r="C15" s="91">
        <v>44.74</v>
      </c>
      <c r="D15" s="91">
        <v>67.8</v>
      </c>
    </row>
    <row r="16" spans="1:4">
      <c r="A16" s="3">
        <v>13</v>
      </c>
      <c r="B16" s="91">
        <v>90.4</v>
      </c>
      <c r="C16" s="91">
        <v>55.92</v>
      </c>
      <c r="D16" s="91">
        <v>79.099999999999994</v>
      </c>
    </row>
    <row r="17" spans="1:4">
      <c r="A17" s="3">
        <v>14</v>
      </c>
      <c r="B17" s="91">
        <v>101.7</v>
      </c>
      <c r="C17" s="91">
        <v>67.11</v>
      </c>
      <c r="D17" s="91">
        <v>90.4</v>
      </c>
    </row>
    <row r="18" spans="1:4">
      <c r="A18" s="3">
        <v>15</v>
      </c>
      <c r="B18" s="91">
        <v>113</v>
      </c>
      <c r="C18" s="91">
        <v>78.290000000000006</v>
      </c>
      <c r="D18" s="91">
        <v>101.7</v>
      </c>
    </row>
    <row r="19" spans="1:4">
      <c r="A19" s="3">
        <v>16</v>
      </c>
      <c r="B19" s="91">
        <v>124.3</v>
      </c>
      <c r="C19" s="91">
        <v>89.47</v>
      </c>
      <c r="D19" s="91">
        <v>113</v>
      </c>
    </row>
    <row r="20" spans="1:4">
      <c r="A20" s="3">
        <v>17</v>
      </c>
      <c r="B20" s="91">
        <v>135.6</v>
      </c>
      <c r="C20" s="91">
        <v>100.66</v>
      </c>
      <c r="D20" s="91">
        <v>124.3</v>
      </c>
    </row>
    <row r="21" spans="1:4">
      <c r="A21" s="3">
        <v>18</v>
      </c>
      <c r="B21" s="91">
        <v>146.9</v>
      </c>
      <c r="C21" s="91">
        <v>111.84</v>
      </c>
      <c r="D21" s="91">
        <v>135.6</v>
      </c>
    </row>
    <row r="22" spans="1:4">
      <c r="A22" s="3">
        <v>19</v>
      </c>
      <c r="B22" s="91">
        <v>158.19999999999999</v>
      </c>
      <c r="C22" s="91">
        <v>123.03</v>
      </c>
      <c r="D22" s="91">
        <v>146.9</v>
      </c>
    </row>
    <row r="23" spans="1:4">
      <c r="A23" s="3">
        <v>20</v>
      </c>
      <c r="B23" s="91">
        <v>169.5</v>
      </c>
      <c r="C23" s="91">
        <v>134.21</v>
      </c>
      <c r="D23" s="91">
        <v>158.19999999999999</v>
      </c>
    </row>
    <row r="24" spans="1:4">
      <c r="A24" s="3">
        <v>21</v>
      </c>
      <c r="B24" s="91">
        <v>180.8</v>
      </c>
      <c r="C24" s="91">
        <v>145.38999999999999</v>
      </c>
      <c r="D24" s="91">
        <v>169.5</v>
      </c>
    </row>
    <row r="25" spans="1:4">
      <c r="A25" s="3">
        <v>22</v>
      </c>
      <c r="B25" s="91">
        <v>192.09</v>
      </c>
      <c r="C25" s="91">
        <v>156.58000000000001</v>
      </c>
      <c r="D25" s="91">
        <v>180.8</v>
      </c>
    </row>
    <row r="26" spans="1:4">
      <c r="A26" s="3">
        <v>23</v>
      </c>
      <c r="B26" s="91">
        <v>203.39</v>
      </c>
      <c r="C26" s="91">
        <v>167.76</v>
      </c>
      <c r="D26" s="91">
        <v>192.09</v>
      </c>
    </row>
    <row r="27" spans="1:4">
      <c r="A27" s="3">
        <v>24</v>
      </c>
      <c r="B27" s="91">
        <v>214.69</v>
      </c>
      <c r="C27" s="91">
        <v>178.95</v>
      </c>
      <c r="D27" s="91">
        <v>203.39</v>
      </c>
    </row>
    <row r="28" spans="1:4">
      <c r="A28" s="3">
        <v>25</v>
      </c>
      <c r="B28" s="91">
        <v>225.99</v>
      </c>
      <c r="C28" s="91">
        <v>190.13</v>
      </c>
      <c r="D28" s="91">
        <v>214.69</v>
      </c>
    </row>
    <row r="29" spans="1:4">
      <c r="D29" s="91"/>
    </row>
    <row r="30" spans="1:4">
      <c r="A30" t="s">
        <v>69</v>
      </c>
    </row>
    <row r="31" spans="1:4">
      <c r="A31" t="s">
        <v>70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F29" sqref="F29"/>
    </sheetView>
  </sheetViews>
  <sheetFormatPr defaultRowHeight="12.75"/>
  <cols>
    <col min="1" max="1" width="30.140625" bestFit="1" customWidth="1"/>
    <col min="3" max="3" width="12" bestFit="1" customWidth="1"/>
  </cols>
  <sheetData>
    <row r="1" spans="1:5">
      <c r="A1" t="s">
        <v>4</v>
      </c>
    </row>
    <row r="3" spans="1:5">
      <c r="C3" t="s">
        <v>0</v>
      </c>
    </row>
    <row r="5" spans="1:5">
      <c r="A5" t="s">
        <v>1</v>
      </c>
      <c r="C5" s="1">
        <v>8</v>
      </c>
      <c r="D5" s="1"/>
      <c r="E5" s="1"/>
    </row>
    <row r="6" spans="1:5">
      <c r="A6" t="s">
        <v>2</v>
      </c>
      <c r="C6" s="1">
        <v>16</v>
      </c>
      <c r="D6" s="1"/>
      <c r="E6" s="1"/>
    </row>
    <row r="8" spans="1:5">
      <c r="A8" t="s">
        <v>3</v>
      </c>
    </row>
    <row r="9" spans="1:5">
      <c r="A9" t="s">
        <v>5</v>
      </c>
    </row>
    <row r="10" spans="1:5">
      <c r="A10" t="s">
        <v>7</v>
      </c>
      <c r="C10" s="2">
        <v>8.9412000000000005E-2</v>
      </c>
      <c r="E10" s="3">
        <f>400*C10</f>
        <v>35.764800000000001</v>
      </c>
    </row>
    <row r="11" spans="1:5">
      <c r="A11" t="s">
        <v>8</v>
      </c>
      <c r="C11" s="2">
        <v>0.116621</v>
      </c>
      <c r="E11" s="3">
        <f>200*C11</f>
        <v>23.324200000000001</v>
      </c>
    </row>
    <row r="12" spans="1:5">
      <c r="A12" t="s">
        <v>9</v>
      </c>
      <c r="C12" s="2">
        <v>0.14599999999999999</v>
      </c>
    </row>
    <row r="13" spans="1:5">
      <c r="C13" s="2"/>
    </row>
    <row r="14" spans="1:5">
      <c r="A14" t="s">
        <v>6</v>
      </c>
      <c r="C14" s="2"/>
    </row>
    <row r="15" spans="1:5">
      <c r="A15" t="s">
        <v>7</v>
      </c>
      <c r="C15" s="2">
        <v>8.9412000000000005E-2</v>
      </c>
      <c r="E15" s="3">
        <f>400*C15</f>
        <v>35.764800000000001</v>
      </c>
    </row>
    <row r="16" spans="1:5">
      <c r="A16" t="s">
        <v>13</v>
      </c>
      <c r="C16" s="2">
        <v>9.9933999999999995E-2</v>
      </c>
    </row>
    <row r="17" spans="1:5">
      <c r="C17" s="2"/>
    </row>
    <row r="18" spans="1:5">
      <c r="C18" s="2"/>
    </row>
    <row r="19" spans="1:5">
      <c r="A19" s="6" t="s">
        <v>12</v>
      </c>
      <c r="B19" s="6"/>
      <c r="C19" s="7">
        <v>15</v>
      </c>
      <c r="D19" s="8"/>
      <c r="E19" s="8"/>
    </row>
    <row r="20" spans="1:5">
      <c r="A20" s="8"/>
      <c r="B20" s="8"/>
      <c r="C20" s="8"/>
      <c r="D20" s="8"/>
      <c r="E20" s="8"/>
    </row>
    <row r="21" spans="1:5">
      <c r="A21" s="8" t="s">
        <v>11</v>
      </c>
      <c r="B21" s="8"/>
      <c r="C21" s="9">
        <f>C19-C5</f>
        <v>7</v>
      </c>
      <c r="D21" s="8"/>
      <c r="E21" s="9"/>
    </row>
    <row r="22" spans="1:5">
      <c r="A22" s="8"/>
      <c r="B22" s="8"/>
      <c r="C22" s="8"/>
      <c r="D22" s="8"/>
      <c r="E22" s="8"/>
    </row>
    <row r="23" spans="1:5">
      <c r="A23" t="s">
        <v>5</v>
      </c>
      <c r="C23" s="4" t="s">
        <v>10</v>
      </c>
      <c r="D23" s="4"/>
      <c r="E23" s="4"/>
    </row>
    <row r="24" spans="1:5">
      <c r="A24" t="s">
        <v>7</v>
      </c>
      <c r="C24" s="5">
        <f>IF($C$21&gt;$E$10, $E$10, $C$21/C10)</f>
        <v>78.289267659821945</v>
      </c>
      <c r="D24" s="5"/>
      <c r="E24" s="5"/>
    </row>
    <row r="25" spans="1:5">
      <c r="A25" t="s">
        <v>8</v>
      </c>
      <c r="C25" s="5"/>
      <c r="D25" s="5"/>
      <c r="E25" s="5"/>
    </row>
    <row r="26" spans="1:5">
      <c r="A26" t="s">
        <v>9</v>
      </c>
      <c r="C26" s="5"/>
      <c r="D26" s="5"/>
      <c r="E26" s="5"/>
    </row>
    <row r="27" spans="1:5">
      <c r="C27" s="5"/>
      <c r="D27" s="5"/>
      <c r="E27" s="5"/>
    </row>
    <row r="28" spans="1:5">
      <c r="A28" t="s">
        <v>6</v>
      </c>
      <c r="C28" s="5" t="s">
        <v>10</v>
      </c>
      <c r="D28" s="5"/>
      <c r="E28" s="5"/>
    </row>
    <row r="29" spans="1:5">
      <c r="A29" t="s">
        <v>7</v>
      </c>
      <c r="C29" s="5">
        <f>IF($C$21&gt;$E$15, $E$15, $C$21/C15)</f>
        <v>78.289267659821945</v>
      </c>
    </row>
    <row r="30" spans="1:5">
      <c r="A30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1" sqref="D1:D1048576"/>
    </sheetView>
  </sheetViews>
  <sheetFormatPr defaultRowHeight="12.75"/>
  <cols>
    <col min="1" max="1" width="30.140625" bestFit="1" customWidth="1"/>
    <col min="3" max="3" width="12" bestFit="1" customWidth="1"/>
    <col min="5" max="5" width="6.5703125" bestFit="1" customWidth="1"/>
  </cols>
  <sheetData>
    <row r="1" spans="1:5">
      <c r="A1" t="s">
        <v>4</v>
      </c>
    </row>
    <row r="3" spans="1:5">
      <c r="C3" t="s">
        <v>0</v>
      </c>
    </row>
    <row r="5" spans="1:5">
      <c r="A5" t="s">
        <v>1</v>
      </c>
      <c r="C5" s="1">
        <v>6</v>
      </c>
      <c r="D5" s="1"/>
      <c r="E5" s="1"/>
    </row>
    <row r="6" spans="1:5">
      <c r="A6" t="s">
        <v>2</v>
      </c>
      <c r="C6" s="1">
        <v>10</v>
      </c>
      <c r="D6" s="1"/>
      <c r="E6" s="1"/>
    </row>
    <row r="8" spans="1:5">
      <c r="A8" t="s">
        <v>3</v>
      </c>
    </row>
    <row r="9" spans="1:5">
      <c r="A9" t="s">
        <v>5</v>
      </c>
    </row>
    <row r="10" spans="1:5">
      <c r="A10" t="s">
        <v>7</v>
      </c>
      <c r="C10" s="2">
        <v>8.8497999999999993E-2</v>
      </c>
      <c r="E10" s="3">
        <f>400*C10</f>
        <v>35.3992</v>
      </c>
    </row>
    <row r="11" spans="1:5">
      <c r="A11" t="s">
        <v>8</v>
      </c>
      <c r="C11" s="2">
        <v>0.115429</v>
      </c>
      <c r="E11" s="3">
        <f>200*C11</f>
        <v>23.085799999999999</v>
      </c>
    </row>
    <row r="12" spans="1:5">
      <c r="A12" t="s">
        <v>9</v>
      </c>
      <c r="C12" s="2">
        <v>0.144508</v>
      </c>
    </row>
    <row r="13" spans="1:5">
      <c r="C13" s="2"/>
    </row>
    <row r="14" spans="1:5">
      <c r="A14" t="s">
        <v>6</v>
      </c>
      <c r="C14" s="2"/>
    </row>
    <row r="15" spans="1:5">
      <c r="A15" t="s">
        <v>7</v>
      </c>
      <c r="C15" s="2">
        <v>8.8497999999999993E-2</v>
      </c>
      <c r="E15" s="3">
        <f>400*C15</f>
        <v>35.3992</v>
      </c>
    </row>
    <row r="16" spans="1:5">
      <c r="A16" t="s">
        <v>13</v>
      </c>
      <c r="C16" s="2">
        <v>9.8913000000000001E-2</v>
      </c>
    </row>
    <row r="17" spans="1:5">
      <c r="C17" s="2"/>
    </row>
    <row r="18" spans="1:5">
      <c r="C18" s="2"/>
    </row>
    <row r="19" spans="1:5">
      <c r="A19" s="6" t="s">
        <v>12</v>
      </c>
      <c r="B19" s="6"/>
      <c r="C19" s="7">
        <v>10</v>
      </c>
      <c r="D19" s="8"/>
      <c r="E19" s="8"/>
    </row>
    <row r="20" spans="1:5">
      <c r="A20" s="8"/>
      <c r="B20" s="8"/>
      <c r="C20" s="8"/>
      <c r="D20" s="8"/>
      <c r="E20" s="8"/>
    </row>
    <row r="21" spans="1:5">
      <c r="A21" s="8" t="s">
        <v>11</v>
      </c>
      <c r="B21" s="8"/>
      <c r="C21" s="9">
        <f>C19-C5</f>
        <v>4</v>
      </c>
      <c r="D21" s="8"/>
      <c r="E21" s="9"/>
    </row>
    <row r="22" spans="1:5">
      <c r="A22" s="8"/>
      <c r="B22" s="8"/>
      <c r="C22" s="8"/>
      <c r="D22" s="8"/>
      <c r="E22" s="8"/>
    </row>
    <row r="23" spans="1:5">
      <c r="A23" t="s">
        <v>5</v>
      </c>
      <c r="C23" s="4" t="s">
        <v>10</v>
      </c>
      <c r="D23" s="4"/>
      <c r="E23" s="4"/>
    </row>
    <row r="24" spans="1:5">
      <c r="A24" t="s">
        <v>7</v>
      </c>
      <c r="C24" s="5">
        <f>IF($C$21&gt;$E$10, $E$10, $C$21/C10)</f>
        <v>45.198761553933423</v>
      </c>
      <c r="D24" s="5"/>
      <c r="E24" s="5"/>
    </row>
    <row r="25" spans="1:5">
      <c r="A25" t="s">
        <v>8</v>
      </c>
      <c r="C25" s="5"/>
      <c r="D25" s="5"/>
      <c r="E25" s="5"/>
    </row>
    <row r="26" spans="1:5">
      <c r="A26" t="s">
        <v>9</v>
      </c>
      <c r="C26" s="5"/>
      <c r="D26" s="5"/>
      <c r="E26" s="5"/>
    </row>
    <row r="27" spans="1:5">
      <c r="C27" s="5"/>
      <c r="D27" s="5"/>
      <c r="E27" s="5"/>
    </row>
    <row r="28" spans="1:5">
      <c r="A28" t="s">
        <v>6</v>
      </c>
      <c r="C28" s="5" t="s">
        <v>10</v>
      </c>
      <c r="D28" s="5"/>
      <c r="E28" s="5"/>
    </row>
    <row r="29" spans="1:5">
      <c r="A29" t="s">
        <v>7</v>
      </c>
      <c r="C29" s="5">
        <f>IF($C$21&gt;$E$15, $E$15, $C$21/C15)</f>
        <v>45.198761553933423</v>
      </c>
    </row>
    <row r="30" spans="1:5">
      <c r="A30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="70" zoomScaleNormal="80" zoomScaleSheetLayoutView="70" workbookViewId="0">
      <selection activeCell="G3" sqref="G3"/>
    </sheetView>
  </sheetViews>
  <sheetFormatPr defaultRowHeight="15.75"/>
  <cols>
    <col min="1" max="1" width="9.28515625" style="14" customWidth="1"/>
    <col min="2" max="2" width="2.42578125" style="14" customWidth="1"/>
    <col min="3" max="3" width="63.85546875" style="14" bestFit="1" customWidth="1"/>
    <col min="4" max="4" width="4.28515625" style="14" customWidth="1"/>
    <col min="5" max="5" width="19.140625" style="14" bestFit="1" customWidth="1"/>
    <col min="6" max="6" width="3.85546875" style="14" customWidth="1"/>
    <col min="7" max="7" width="13.5703125" style="14" bestFit="1" customWidth="1"/>
    <col min="8" max="8" width="9.140625" style="14"/>
    <col min="9" max="9" width="12.85546875" style="14" bestFit="1" customWidth="1"/>
    <col min="10" max="10" width="15.85546875" style="14" bestFit="1" customWidth="1"/>
    <col min="11" max="11" width="12.140625" style="14" customWidth="1"/>
    <col min="12" max="16384" width="9.140625" style="14"/>
  </cols>
  <sheetData>
    <row r="1" spans="1:10">
      <c r="A1" s="10" t="s">
        <v>342</v>
      </c>
      <c r="B1" s="11"/>
      <c r="C1" s="12"/>
      <c r="D1" s="12"/>
      <c r="E1" s="12"/>
      <c r="F1" s="12" t="s">
        <v>344</v>
      </c>
      <c r="G1" s="12"/>
      <c r="H1" s="13"/>
    </row>
    <row r="2" spans="1:10">
      <c r="A2" s="10" t="s">
        <v>343</v>
      </c>
      <c r="B2" s="11"/>
      <c r="C2" s="12"/>
      <c r="D2" s="12"/>
      <c r="E2" s="12"/>
      <c r="F2" s="12" t="s">
        <v>345</v>
      </c>
      <c r="G2" s="12"/>
      <c r="H2" s="13"/>
    </row>
    <row r="3" spans="1:10" ht="57" customHeight="1">
      <c r="A3" s="11"/>
      <c r="B3" s="11"/>
      <c r="C3" s="12"/>
      <c r="D3" s="12"/>
      <c r="E3" s="12"/>
      <c r="F3" s="12"/>
      <c r="G3" s="12"/>
      <c r="H3" s="13"/>
    </row>
    <row r="4" spans="1:10" ht="14.25" customHeight="1">
      <c r="A4" s="15"/>
      <c r="B4" s="15"/>
      <c r="C4" s="15"/>
      <c r="D4" s="15"/>
      <c r="E4" s="195" t="s">
        <v>21</v>
      </c>
      <c r="F4" s="195"/>
      <c r="G4" s="195"/>
      <c r="H4" s="13"/>
    </row>
    <row r="5" spans="1:10">
      <c r="A5" s="16"/>
      <c r="B5" s="16"/>
      <c r="C5" s="17"/>
      <c r="D5" s="17"/>
      <c r="E5" s="18" t="s">
        <v>22</v>
      </c>
      <c r="F5" s="18"/>
      <c r="G5" s="19" t="s">
        <v>23</v>
      </c>
      <c r="H5" s="20"/>
    </row>
    <row r="6" spans="1:10">
      <c r="A6" s="21" t="s">
        <v>24</v>
      </c>
      <c r="B6" s="18"/>
      <c r="C6" s="21" t="s">
        <v>25</v>
      </c>
      <c r="D6" s="18"/>
      <c r="E6" s="22" t="s">
        <v>26</v>
      </c>
      <c r="F6" s="19"/>
      <c r="G6" s="22" t="s">
        <v>27</v>
      </c>
      <c r="H6" s="23"/>
    </row>
    <row r="7" spans="1:10">
      <c r="A7" s="24">
        <v>1</v>
      </c>
      <c r="B7" s="24"/>
      <c r="C7" s="23" t="s">
        <v>28</v>
      </c>
      <c r="D7" s="23"/>
      <c r="E7" s="25">
        <v>35093157</v>
      </c>
      <c r="F7" s="25"/>
      <c r="G7" s="26">
        <f>E7/$G$31/12</f>
        <v>3.9485399686247784</v>
      </c>
      <c r="H7" s="23"/>
    </row>
    <row r="8" spans="1:10">
      <c r="A8" s="24">
        <f>A7+1</f>
        <v>2</v>
      </c>
      <c r="B8" s="24"/>
      <c r="C8" s="23" t="s">
        <v>29</v>
      </c>
      <c r="D8" s="23"/>
      <c r="E8" s="25">
        <v>7787112</v>
      </c>
      <c r="F8" s="25"/>
      <c r="G8" s="26">
        <f t="shared" ref="G8:G12" si="0">E8/$G$31/12</f>
        <v>0.87617432002933315</v>
      </c>
      <c r="H8" s="23"/>
    </row>
    <row r="9" spans="1:10">
      <c r="A9" s="24">
        <f t="shared" ref="A9:A15" si="1">A8+1</f>
        <v>3</v>
      </c>
      <c r="B9" s="24"/>
      <c r="C9" s="23" t="s">
        <v>30</v>
      </c>
      <c r="D9" s="23"/>
      <c r="E9" s="25">
        <v>22529139</v>
      </c>
      <c r="F9" s="25"/>
      <c r="G9" s="26">
        <f t="shared" si="0"/>
        <v>2.534887522379456</v>
      </c>
      <c r="H9" s="23"/>
    </row>
    <row r="10" spans="1:10">
      <c r="A10" s="24">
        <f t="shared" si="1"/>
        <v>4</v>
      </c>
      <c r="B10" s="24"/>
      <c r="C10" s="23" t="s">
        <v>31</v>
      </c>
      <c r="D10" s="23"/>
      <c r="E10" s="25">
        <v>30221466</v>
      </c>
      <c r="F10" s="25"/>
      <c r="G10" s="26">
        <f t="shared" si="0"/>
        <v>3.4003970178982414</v>
      </c>
      <c r="H10" s="23"/>
    </row>
    <row r="11" spans="1:10">
      <c r="A11" s="24">
        <f t="shared" si="1"/>
        <v>5</v>
      </c>
      <c r="B11" s="24"/>
      <c r="C11" s="23" t="s">
        <v>32</v>
      </c>
      <c r="D11" s="23"/>
      <c r="E11" s="25">
        <v>84726925</v>
      </c>
      <c r="F11" s="25"/>
      <c r="G11" s="26">
        <f t="shared" si="0"/>
        <v>9.5331306266111628</v>
      </c>
      <c r="H11" s="23"/>
    </row>
    <row r="12" spans="1:10">
      <c r="A12" s="24">
        <f t="shared" si="1"/>
        <v>6</v>
      </c>
      <c r="B12" s="24"/>
      <c r="C12" s="27" t="s">
        <v>33</v>
      </c>
      <c r="D12" s="23"/>
      <c r="E12" s="28">
        <v>34603508</v>
      </c>
      <c r="F12" s="25"/>
      <c r="G12" s="29">
        <f t="shared" si="0"/>
        <v>3.8934466452427539</v>
      </c>
      <c r="H12" s="23"/>
    </row>
    <row r="13" spans="1:10">
      <c r="A13" s="24">
        <f t="shared" si="1"/>
        <v>7</v>
      </c>
      <c r="B13" s="24"/>
      <c r="C13" s="23" t="s">
        <v>34</v>
      </c>
      <c r="D13" s="23"/>
      <c r="E13" s="25">
        <f>SUM(E7:E12)</f>
        <v>214961307</v>
      </c>
      <c r="F13" s="25"/>
      <c r="G13" s="26">
        <f>SUM(G7:G12)</f>
        <v>24.186576100785725</v>
      </c>
      <c r="H13" s="25" t="s">
        <v>22</v>
      </c>
    </row>
    <row r="14" spans="1:10">
      <c r="A14" s="24">
        <f t="shared" si="1"/>
        <v>8</v>
      </c>
      <c r="B14" s="24"/>
      <c r="C14" s="23" t="s">
        <v>35</v>
      </c>
      <c r="D14" s="23"/>
      <c r="E14" s="25">
        <v>52813074</v>
      </c>
      <c r="F14" s="26" t="s">
        <v>22</v>
      </c>
      <c r="G14" s="26">
        <v>6</v>
      </c>
      <c r="H14" s="25"/>
    </row>
    <row r="15" spans="1:10">
      <c r="A15" s="24">
        <f t="shared" si="1"/>
        <v>9</v>
      </c>
      <c r="B15" s="24"/>
      <c r="C15" s="27" t="s">
        <v>36</v>
      </c>
      <c r="D15" s="23"/>
      <c r="E15" s="28">
        <f>E13-E14</f>
        <v>162148233</v>
      </c>
      <c r="F15" s="26" t="s">
        <v>22</v>
      </c>
      <c r="G15" s="29">
        <f>G13-G14</f>
        <v>18.186576100785725</v>
      </c>
      <c r="H15" s="25"/>
      <c r="J15" s="42"/>
    </row>
    <row r="16" spans="1:10">
      <c r="A16" s="24"/>
      <c r="B16" s="24"/>
      <c r="C16" s="23"/>
      <c r="D16" s="23"/>
      <c r="E16" s="25"/>
      <c r="F16" s="25"/>
      <c r="G16" s="26"/>
      <c r="H16" s="25"/>
    </row>
    <row r="17" spans="1:11">
      <c r="A17" s="24">
        <f>A15+1</f>
        <v>10</v>
      </c>
      <c r="B17" s="24"/>
      <c r="C17" s="23" t="s">
        <v>37</v>
      </c>
      <c r="D17" s="23"/>
      <c r="E17" s="30">
        <f>'[34]Unit Costs-target'!$D$16</f>
        <v>6203851850.0023994</v>
      </c>
      <c r="F17" s="31"/>
      <c r="G17" s="26"/>
      <c r="H17" s="25"/>
    </row>
    <row r="18" spans="1:11">
      <c r="A18" s="24">
        <f>A17+1</f>
        <v>11</v>
      </c>
      <c r="B18" s="24"/>
      <c r="C18" s="23" t="s">
        <v>38</v>
      </c>
      <c r="D18" s="23"/>
      <c r="E18" s="30">
        <v>13012994.967153413</v>
      </c>
      <c r="F18" s="31"/>
      <c r="G18" s="26"/>
      <c r="H18" s="25"/>
    </row>
    <row r="19" spans="1:11">
      <c r="A19" s="24">
        <f t="shared" ref="A19:A23" si="2">A18+1</f>
        <v>12</v>
      </c>
      <c r="B19" s="24"/>
      <c r="C19" s="23" t="s">
        <v>39</v>
      </c>
      <c r="D19" s="23"/>
      <c r="E19" s="30">
        <v>8887629.0101599023</v>
      </c>
      <c r="F19" s="32"/>
      <c r="G19" s="23"/>
      <c r="H19" s="25"/>
    </row>
    <row r="20" spans="1:11">
      <c r="A20" s="24">
        <f t="shared" si="2"/>
        <v>13</v>
      </c>
      <c r="B20" s="24"/>
      <c r="C20" s="23" t="s">
        <v>40</v>
      </c>
      <c r="D20" s="23"/>
      <c r="E20" s="33">
        <v>25116.652295416021</v>
      </c>
      <c r="F20" s="34"/>
      <c r="G20" s="35"/>
      <c r="H20" s="25"/>
    </row>
    <row r="21" spans="1:11">
      <c r="A21" s="24">
        <f t="shared" si="2"/>
        <v>14</v>
      </c>
      <c r="B21" s="24"/>
      <c r="C21" s="23" t="s">
        <v>41</v>
      </c>
      <c r="D21" s="23"/>
      <c r="E21" s="36">
        <f>E15/E17</f>
        <v>2.6136702958169011E-2</v>
      </c>
      <c r="F21" s="26"/>
      <c r="G21" s="26"/>
      <c r="H21" s="26"/>
      <c r="J21" s="43"/>
    </row>
    <row r="22" spans="1:11">
      <c r="A22" s="24">
        <f t="shared" si="2"/>
        <v>15</v>
      </c>
      <c r="B22" s="24"/>
      <c r="C22" s="27" t="s">
        <v>42</v>
      </c>
      <c r="D22" s="23"/>
      <c r="E22" s="28">
        <f>E21*E18</f>
        <v>340116.78405263706</v>
      </c>
      <c r="F22" s="26" t="s">
        <v>22</v>
      </c>
      <c r="G22" s="29">
        <f>E22/E20</f>
        <v>13.541485547208493</v>
      </c>
      <c r="H22" s="25"/>
      <c r="K22" s="44"/>
    </row>
    <row r="23" spans="1:11" ht="16.5" thickBot="1">
      <c r="A23" s="37">
        <f t="shared" si="2"/>
        <v>16</v>
      </c>
      <c r="B23" s="37"/>
      <c r="C23" s="38" t="s">
        <v>43</v>
      </c>
      <c r="D23" s="38"/>
      <c r="E23" s="39"/>
      <c r="F23" s="40" t="s">
        <v>22</v>
      </c>
      <c r="G23" s="40">
        <f>G15-G22</f>
        <v>4.6450905535772318</v>
      </c>
      <c r="H23" s="25"/>
      <c r="K23" s="45"/>
    </row>
    <row r="24" spans="1:11" ht="16.5" thickTop="1">
      <c r="A24" s="24"/>
      <c r="B24" s="24"/>
      <c r="C24" s="17"/>
      <c r="D24" s="17"/>
      <c r="E24" s="88"/>
      <c r="F24" s="89"/>
      <c r="G24" s="89"/>
      <c r="H24" s="25"/>
      <c r="K24" s="45"/>
    </row>
    <row r="25" spans="1:11">
      <c r="A25" s="24">
        <v>17</v>
      </c>
      <c r="B25" s="24"/>
      <c r="C25" s="23" t="s">
        <v>71</v>
      </c>
      <c r="D25" s="17"/>
      <c r="E25" s="188">
        <f>G23*('Billing Determinants'!E54+'Billing Determinants'!E14+'Billing Determinants'!E34)</f>
        <v>116670.73943419933</v>
      </c>
      <c r="F25" s="89"/>
      <c r="G25" s="89"/>
      <c r="H25" s="25"/>
      <c r="K25" s="45"/>
    </row>
    <row r="26" spans="1:11">
      <c r="A26" s="24">
        <v>18</v>
      </c>
      <c r="B26" s="24"/>
      <c r="C26" s="23" t="s">
        <v>338</v>
      </c>
      <c r="D26" s="17"/>
      <c r="E26" s="191">
        <v>6294</v>
      </c>
      <c r="F26" s="89"/>
      <c r="G26" s="89"/>
      <c r="H26" s="25"/>
      <c r="K26" s="45"/>
    </row>
    <row r="27" spans="1:11" ht="16.5" thickBot="1">
      <c r="A27" s="37">
        <v>19</v>
      </c>
      <c r="B27" s="37"/>
      <c r="C27" s="189" t="s">
        <v>68</v>
      </c>
      <c r="D27" s="23"/>
      <c r="E27" s="190"/>
      <c r="F27" s="89"/>
      <c r="G27" s="192">
        <f>E25/E26/12</f>
        <v>1.5447349252489053</v>
      </c>
      <c r="H27" s="25"/>
      <c r="K27" s="45"/>
    </row>
    <row r="28" spans="1:11" ht="16.5" thickTop="1">
      <c r="A28" s="24"/>
      <c r="B28" s="24"/>
      <c r="C28" s="23"/>
      <c r="D28" s="23"/>
      <c r="E28" s="25"/>
      <c r="F28" s="89"/>
      <c r="G28" s="89"/>
      <c r="H28" s="25"/>
      <c r="K28" s="45"/>
    </row>
    <row r="29" spans="1:11">
      <c r="A29" s="23"/>
      <c r="B29" s="23"/>
      <c r="C29" s="23"/>
      <c r="D29" s="23"/>
      <c r="E29" s="25"/>
      <c r="F29" s="25"/>
      <c r="G29" s="26"/>
      <c r="H29" s="25"/>
    </row>
    <row r="30" spans="1:11">
      <c r="A30" s="27" t="s">
        <v>44</v>
      </c>
      <c r="B30" s="27"/>
      <c r="C30" s="27"/>
      <c r="D30" s="23"/>
      <c r="E30" s="25"/>
      <c r="F30" s="25"/>
      <c r="G30" s="26"/>
      <c r="H30" s="25"/>
    </row>
    <row r="31" spans="1:11">
      <c r="A31" s="23" t="s">
        <v>45</v>
      </c>
      <c r="B31" s="23"/>
      <c r="C31" s="23" t="s">
        <v>46</v>
      </c>
      <c r="D31" s="23"/>
      <c r="E31" s="23" t="s">
        <v>55</v>
      </c>
      <c r="F31" s="23"/>
      <c r="G31" s="23">
        <f>'[34]Unit Costs-target'!$D$17</f>
        <v>740635.7218712765</v>
      </c>
      <c r="H31" s="25"/>
    </row>
    <row r="32" spans="1:11">
      <c r="A32" s="23" t="s">
        <v>47</v>
      </c>
      <c r="B32" s="23"/>
      <c r="C32" s="41" t="s">
        <v>48</v>
      </c>
    </row>
    <row r="33" spans="1:5">
      <c r="A33" s="23" t="s">
        <v>49</v>
      </c>
      <c r="B33" s="23"/>
      <c r="C33" s="41" t="s">
        <v>50</v>
      </c>
    </row>
    <row r="34" spans="1:5">
      <c r="A34" s="23" t="s">
        <v>51</v>
      </c>
      <c r="B34" s="23"/>
      <c r="C34" s="23" t="s">
        <v>52</v>
      </c>
    </row>
    <row r="35" spans="1:5">
      <c r="A35" s="23" t="s">
        <v>53</v>
      </c>
      <c r="B35" s="23"/>
      <c r="C35" s="41" t="s">
        <v>54</v>
      </c>
    </row>
    <row r="36" spans="1:5">
      <c r="A36" s="23" t="s">
        <v>339</v>
      </c>
      <c r="B36" s="23"/>
      <c r="C36" s="23" t="s">
        <v>340</v>
      </c>
    </row>
    <row r="37" spans="1:5">
      <c r="A37" s="194" t="s">
        <v>341</v>
      </c>
      <c r="C37" s="193">
        <v>0.94444444444444442</v>
      </c>
    </row>
    <row r="41" spans="1:5">
      <c r="E41" s="14">
        <f>E18/2080</f>
        <v>6256.2475803622183</v>
      </c>
    </row>
  </sheetData>
  <mergeCells count="1">
    <mergeCell ref="E4:G4"/>
  </mergeCells>
  <printOptions horizontalCentered="1"/>
  <pageMargins left="0.7" right="0.7" top="1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E31" sqref="E31"/>
    </sheetView>
  </sheetViews>
  <sheetFormatPr defaultRowHeight="12.75"/>
  <cols>
    <col min="1" max="1" width="14.140625" bestFit="1" customWidth="1"/>
    <col min="2" max="2" width="2.5703125" customWidth="1"/>
    <col min="3" max="3" width="50" bestFit="1" customWidth="1"/>
    <col min="5" max="5" width="16.28515625" bestFit="1" customWidth="1"/>
    <col min="6" max="6" width="3.85546875" customWidth="1"/>
    <col min="11" max="11" width="14.42578125" bestFit="1" customWidth="1"/>
  </cols>
  <sheetData>
    <row r="1" spans="1:12" ht="15.75">
      <c r="A1" s="46" t="s">
        <v>19</v>
      </c>
      <c r="B1" s="47"/>
      <c r="C1" s="48"/>
      <c r="D1" s="48"/>
      <c r="E1" s="48"/>
      <c r="F1" s="48"/>
      <c r="G1" s="48"/>
      <c r="H1" s="49"/>
      <c r="I1" s="50"/>
      <c r="J1" s="50"/>
      <c r="K1" s="14"/>
      <c r="L1" s="14"/>
    </row>
    <row r="2" spans="1:12" ht="15.75">
      <c r="A2" s="46" t="s">
        <v>20</v>
      </c>
      <c r="B2" s="47"/>
      <c r="C2" s="48"/>
      <c r="D2" s="48"/>
      <c r="E2" s="48"/>
      <c r="F2" s="48"/>
      <c r="G2" s="48"/>
      <c r="H2" s="49"/>
      <c r="I2" s="50"/>
      <c r="J2" s="50"/>
      <c r="K2" s="14"/>
      <c r="L2" s="14"/>
    </row>
    <row r="3" spans="1:12" ht="15.75">
      <c r="A3" s="47"/>
      <c r="B3" s="47"/>
      <c r="C3" s="48"/>
      <c r="D3" s="48"/>
      <c r="E3" s="48"/>
      <c r="F3" s="48"/>
      <c r="G3" s="48"/>
      <c r="H3" s="49"/>
      <c r="I3" s="50"/>
      <c r="J3" s="50"/>
      <c r="K3" s="14"/>
      <c r="L3" s="14"/>
    </row>
    <row r="4" spans="1:12" ht="15.75">
      <c r="A4" s="51"/>
      <c r="B4" s="51"/>
      <c r="C4" s="51"/>
      <c r="D4" s="51"/>
      <c r="E4" s="196" t="s">
        <v>21</v>
      </c>
      <c r="F4" s="196"/>
      <c r="G4" s="196"/>
      <c r="H4" s="49"/>
      <c r="I4" s="50"/>
      <c r="J4" s="50"/>
      <c r="K4" s="14"/>
      <c r="L4" s="14"/>
    </row>
    <row r="5" spans="1:12" ht="15.75">
      <c r="A5" s="52"/>
      <c r="B5" s="52"/>
      <c r="C5" s="53"/>
      <c r="D5" s="53"/>
      <c r="E5" s="54" t="s">
        <v>22</v>
      </c>
      <c r="F5" s="54"/>
      <c r="G5" s="55" t="s">
        <v>23</v>
      </c>
      <c r="H5" s="56"/>
      <c r="I5" s="50"/>
      <c r="J5" s="50"/>
      <c r="K5" s="14"/>
      <c r="L5" s="14"/>
    </row>
    <row r="6" spans="1:12" ht="15.75">
      <c r="A6" s="57" t="s">
        <v>24</v>
      </c>
      <c r="B6" s="54"/>
      <c r="C6" s="57" t="s">
        <v>25</v>
      </c>
      <c r="D6" s="54"/>
      <c r="E6" s="58" t="s">
        <v>26</v>
      </c>
      <c r="F6" s="55"/>
      <c r="G6" s="58" t="s">
        <v>27</v>
      </c>
      <c r="H6" s="59"/>
      <c r="I6" s="50"/>
      <c r="J6" s="50"/>
      <c r="K6" s="14"/>
      <c r="L6" s="14"/>
    </row>
    <row r="7" spans="1:12" ht="15.75">
      <c r="A7" s="54">
        <v>1</v>
      </c>
      <c r="B7" s="54"/>
      <c r="C7" s="76" t="s">
        <v>57</v>
      </c>
      <c r="D7" s="60"/>
      <c r="E7" s="79">
        <f>'[34]Unit Costs-target'!$D$34</f>
        <v>196402325.77387851</v>
      </c>
      <c r="F7" s="79"/>
      <c r="G7" s="82">
        <f>E7/$G$38/12</f>
        <v>22.098394659933948</v>
      </c>
      <c r="H7" s="59"/>
      <c r="I7" s="50"/>
      <c r="J7" s="50"/>
      <c r="K7" s="14"/>
      <c r="L7" s="14"/>
    </row>
    <row r="8" spans="1:12" ht="15.75">
      <c r="A8" s="54">
        <v>2</v>
      </c>
      <c r="B8" s="54"/>
      <c r="C8" s="78" t="s">
        <v>56</v>
      </c>
      <c r="D8" s="60"/>
      <c r="E8" s="80">
        <f>'[34]Unit Costs-target'!$D$40</f>
        <v>194776033.19604701</v>
      </c>
      <c r="F8" s="79"/>
      <c r="G8" s="83">
        <f>E8/$G$38/12</f>
        <v>21.915410802304795</v>
      </c>
      <c r="H8" s="59"/>
      <c r="I8" s="50"/>
      <c r="J8" s="50"/>
      <c r="K8" s="14"/>
      <c r="L8" s="14"/>
    </row>
    <row r="9" spans="1:12" ht="15.75">
      <c r="A9" s="54">
        <v>3</v>
      </c>
      <c r="B9" s="54"/>
      <c r="C9" s="76" t="s">
        <v>60</v>
      </c>
      <c r="D9" s="60"/>
      <c r="E9" s="79">
        <f>E7+E8</f>
        <v>391178358.96992552</v>
      </c>
      <c r="F9" s="79"/>
      <c r="G9" s="82">
        <f>E9/$G$38/12</f>
        <v>44.013805462238743</v>
      </c>
      <c r="H9" s="59"/>
      <c r="I9" s="50"/>
      <c r="J9" s="50"/>
      <c r="K9" s="14"/>
      <c r="L9" s="14"/>
    </row>
    <row r="10" spans="1:12" ht="15.75">
      <c r="A10" s="54"/>
      <c r="B10" s="54"/>
      <c r="C10" s="76"/>
      <c r="D10" s="60"/>
      <c r="E10" s="79"/>
      <c r="F10" s="79"/>
      <c r="G10" s="82"/>
      <c r="H10" s="59"/>
      <c r="I10" s="50"/>
      <c r="J10" s="50"/>
      <c r="K10" s="14"/>
      <c r="L10" s="14"/>
    </row>
    <row r="11" spans="1:12" ht="15.75">
      <c r="A11" s="54">
        <v>4</v>
      </c>
      <c r="B11" s="54"/>
      <c r="C11" s="76" t="s">
        <v>58</v>
      </c>
      <c r="D11" s="60"/>
      <c r="E11" s="79">
        <f>'[34]Unit Costs-target'!$D$52</f>
        <v>77607188.133016065</v>
      </c>
      <c r="F11" s="79"/>
      <c r="G11" s="82">
        <f>E11/$G$38/12</f>
        <v>8.7320466550158624</v>
      </c>
      <c r="H11" s="59"/>
      <c r="I11" s="50"/>
      <c r="J11" s="50"/>
      <c r="K11" s="14"/>
      <c r="L11" s="14"/>
    </row>
    <row r="12" spans="1:12" ht="15.75">
      <c r="A12" s="54">
        <v>5</v>
      </c>
      <c r="B12" s="54"/>
      <c r="C12" s="78" t="s">
        <v>59</v>
      </c>
      <c r="D12" s="60"/>
      <c r="E12" s="80">
        <f>'[34]Unit Costs-target'!$D$58</f>
        <v>19617187.094139572</v>
      </c>
      <c r="F12" s="79"/>
      <c r="G12" s="83">
        <f>E12/$G$38/12</f>
        <v>2.2072464815063593</v>
      </c>
      <c r="H12" s="59"/>
      <c r="I12" s="50"/>
      <c r="J12" s="50"/>
      <c r="K12" s="14"/>
      <c r="L12" s="14"/>
    </row>
    <row r="13" spans="1:12" ht="15.75">
      <c r="A13" s="54">
        <v>6</v>
      </c>
      <c r="B13" s="54"/>
      <c r="C13" s="76" t="s">
        <v>61</v>
      </c>
      <c r="D13" s="60"/>
      <c r="E13" s="79">
        <f>E11+E12</f>
        <v>97224375.227155641</v>
      </c>
      <c r="F13" s="79"/>
      <c r="G13" s="82">
        <f>E13/$G$38/12</f>
        <v>10.939293136522222</v>
      </c>
      <c r="H13" s="59"/>
      <c r="I13" s="50"/>
      <c r="J13" s="50"/>
      <c r="K13" s="14"/>
      <c r="L13" s="14"/>
    </row>
    <row r="14" spans="1:12" ht="15.75">
      <c r="A14" s="54"/>
      <c r="B14" s="54"/>
      <c r="C14" s="54"/>
      <c r="D14" s="54"/>
      <c r="E14" s="77"/>
      <c r="F14" s="77"/>
      <c r="G14" s="77"/>
      <c r="H14" s="59"/>
      <c r="I14" s="50"/>
      <c r="J14" s="50"/>
      <c r="K14" s="14"/>
      <c r="L14" s="14"/>
    </row>
    <row r="15" spans="1:12" ht="15.75">
      <c r="A15" s="60">
        <v>7</v>
      </c>
      <c r="B15" s="60"/>
      <c r="C15" s="59" t="s">
        <v>28</v>
      </c>
      <c r="D15" s="59"/>
      <c r="E15" s="61">
        <f>'[34]Unit Costs-target'!$D$70</f>
        <v>35862037.59638235</v>
      </c>
      <c r="F15" s="61"/>
      <c r="G15" s="62">
        <f>E15/$G$38/12</f>
        <v>4.0350513009029134</v>
      </c>
      <c r="H15" s="59"/>
      <c r="I15" s="50"/>
      <c r="J15" s="50"/>
      <c r="K15" s="14"/>
      <c r="L15" s="14"/>
    </row>
    <row r="16" spans="1:12" ht="15.75">
      <c r="A16" s="60">
        <v>8</v>
      </c>
      <c r="B16" s="60"/>
      <c r="C16" s="59" t="s">
        <v>29</v>
      </c>
      <c r="D16" s="59"/>
      <c r="E16" s="61">
        <f>'[34]Unit Costs-target'!$D$88</f>
        <v>7957725.1913740663</v>
      </c>
      <c r="F16" s="61"/>
      <c r="G16" s="62">
        <f t="shared" ref="G16:G20" si="0">E16/$G$38/12</f>
        <v>0.89537102568095428</v>
      </c>
      <c r="H16" s="59"/>
      <c r="I16" s="50"/>
      <c r="J16" s="50"/>
      <c r="K16" s="14"/>
      <c r="L16" s="14"/>
    </row>
    <row r="17" spans="1:12" ht="15.75">
      <c r="A17" s="60">
        <v>9</v>
      </c>
      <c r="B17" s="60"/>
      <c r="C17" s="59" t="s">
        <v>30</v>
      </c>
      <c r="D17" s="59"/>
      <c r="E17" s="61">
        <f>'[34]Unit Costs-target'!$D$94</f>
        <v>23022745.07998177</v>
      </c>
      <c r="F17" s="61"/>
      <c r="G17" s="62">
        <f t="shared" si="0"/>
        <v>2.590426080382779</v>
      </c>
      <c r="H17" s="59"/>
      <c r="I17" s="50"/>
      <c r="J17" s="50"/>
      <c r="K17" s="14"/>
      <c r="L17" s="14"/>
    </row>
    <row r="18" spans="1:12" ht="15.75">
      <c r="A18" s="60">
        <v>10</v>
      </c>
      <c r="B18" s="60"/>
      <c r="C18" s="59" t="s">
        <v>31</v>
      </c>
      <c r="D18" s="59"/>
      <c r="E18" s="61">
        <f>'[34]Unit Costs-target'!$D$100</f>
        <v>30883608.816801958</v>
      </c>
      <c r="F18" s="61"/>
      <c r="G18" s="62">
        <f t="shared" si="0"/>
        <v>3.4748986472922661</v>
      </c>
      <c r="H18" s="59"/>
      <c r="I18" s="50"/>
      <c r="J18" s="50"/>
      <c r="K18" s="14"/>
      <c r="L18" s="14"/>
    </row>
    <row r="19" spans="1:12" ht="15.75">
      <c r="A19" s="60">
        <v>11</v>
      </c>
      <c r="B19" s="60"/>
      <c r="C19" s="59" t="s">
        <v>32</v>
      </c>
      <c r="D19" s="59"/>
      <c r="E19" s="61">
        <f>'[34]Unit Costs-target'!$D$76</f>
        <v>86583266.553436473</v>
      </c>
      <c r="F19" s="61"/>
      <c r="G19" s="62">
        <f t="shared" si="0"/>
        <v>9.7419986637376876</v>
      </c>
      <c r="H19" s="59"/>
      <c r="I19" s="50"/>
      <c r="J19" s="50"/>
      <c r="K19" s="14"/>
      <c r="L19" s="14"/>
    </row>
    <row r="20" spans="1:12" ht="15.75">
      <c r="A20" s="60">
        <v>12</v>
      </c>
      <c r="B20" s="60"/>
      <c r="C20" s="63" t="s">
        <v>33</v>
      </c>
      <c r="D20" s="59"/>
      <c r="E20" s="64">
        <f>'[34]Unit Costs-target'!$D$82</f>
        <v>35361660.537028693</v>
      </c>
      <c r="F20" s="61"/>
      <c r="G20" s="65">
        <f t="shared" si="0"/>
        <v>3.9787508997095737</v>
      </c>
      <c r="H20" s="59"/>
      <c r="I20" s="50"/>
      <c r="J20" s="50"/>
      <c r="K20" s="14"/>
      <c r="L20" s="14"/>
    </row>
    <row r="21" spans="1:12" ht="15.75">
      <c r="A21" s="60">
        <v>13</v>
      </c>
      <c r="B21" s="60"/>
      <c r="C21" s="59" t="s">
        <v>34</v>
      </c>
      <c r="D21" s="59"/>
      <c r="E21" s="61">
        <f>SUM(E15:E20)</f>
        <v>219671043.77500531</v>
      </c>
      <c r="F21" s="61"/>
      <c r="G21" s="62">
        <f>SUM(G15:G20)</f>
        <v>24.716496617706174</v>
      </c>
      <c r="H21" s="61" t="s">
        <v>22</v>
      </c>
      <c r="I21" s="50"/>
      <c r="J21" s="50"/>
      <c r="K21" s="14"/>
      <c r="L21" s="14"/>
    </row>
    <row r="22" spans="1:12" ht="15.75">
      <c r="A22" s="60"/>
      <c r="B22" s="60"/>
      <c r="C22" s="59"/>
      <c r="D22" s="59"/>
      <c r="E22" s="61"/>
      <c r="F22" s="61"/>
      <c r="G22" s="62"/>
      <c r="H22" s="61"/>
      <c r="I22" s="50"/>
      <c r="J22" s="50"/>
      <c r="K22" s="14"/>
      <c r="L22" s="14"/>
    </row>
    <row r="23" spans="1:12" ht="15.75">
      <c r="A23" s="60">
        <v>14</v>
      </c>
      <c r="B23" s="60"/>
      <c r="C23" s="59" t="s">
        <v>62</v>
      </c>
      <c r="D23" s="59"/>
      <c r="E23" s="61">
        <f>E9+E13+E21</f>
        <v>708073777.97208643</v>
      </c>
      <c r="F23" s="61"/>
      <c r="G23" s="62">
        <f>G9+G13+G21</f>
        <v>79.669595216467144</v>
      </c>
      <c r="H23" s="61"/>
      <c r="I23" s="50"/>
      <c r="J23" s="50"/>
      <c r="K23" s="42"/>
      <c r="L23" s="14"/>
    </row>
    <row r="24" spans="1:12" ht="15.75">
      <c r="A24" s="60">
        <v>15</v>
      </c>
      <c r="B24" s="60"/>
      <c r="C24" s="59" t="s">
        <v>35</v>
      </c>
      <c r="D24" s="59"/>
      <c r="E24" s="61">
        <f>ROUND((G24*E29), 0)</f>
        <v>53325774</v>
      </c>
      <c r="F24" s="62" t="s">
        <v>22</v>
      </c>
      <c r="G24" s="62">
        <v>6</v>
      </c>
      <c r="H24" s="61"/>
      <c r="I24" s="50"/>
      <c r="J24" s="50"/>
      <c r="K24" s="14"/>
      <c r="L24" s="14"/>
    </row>
    <row r="25" spans="1:12" ht="16.5" thickBot="1">
      <c r="A25" s="60">
        <v>16</v>
      </c>
      <c r="B25" s="60"/>
      <c r="C25" s="85" t="s">
        <v>63</v>
      </c>
      <c r="D25" s="59"/>
      <c r="E25" s="86">
        <f>E23-E24</f>
        <v>654748003.97208643</v>
      </c>
      <c r="F25" s="61"/>
      <c r="G25" s="87">
        <f>G23-G24</f>
        <v>73.669595216467144</v>
      </c>
      <c r="H25" s="61"/>
      <c r="I25" s="50"/>
      <c r="J25" s="50"/>
      <c r="K25" s="14"/>
      <c r="L25" s="14"/>
    </row>
    <row r="26" spans="1:12" ht="16.5" thickTop="1">
      <c r="A26" s="60"/>
      <c r="B26" s="60"/>
      <c r="C26" s="59"/>
      <c r="D26" s="59"/>
      <c r="E26" s="61"/>
      <c r="F26" s="61"/>
      <c r="G26" s="62"/>
      <c r="H26" s="61"/>
      <c r="I26" s="50"/>
      <c r="J26" s="50"/>
      <c r="K26" s="14"/>
      <c r="L26" s="14"/>
    </row>
    <row r="27" spans="1:12" ht="15.75">
      <c r="A27" s="60">
        <v>17</v>
      </c>
      <c r="B27" s="60"/>
      <c r="C27" s="59" t="s">
        <v>37</v>
      </c>
      <c r="D27" s="59"/>
      <c r="E27" s="66">
        <f>'[34]Unit Costs-target'!$D$16</f>
        <v>6203851850.0023994</v>
      </c>
      <c r="F27" s="67"/>
      <c r="G27" s="62"/>
      <c r="H27" s="61"/>
      <c r="I27" s="50"/>
      <c r="J27" s="50"/>
      <c r="K27" s="14"/>
      <c r="L27" s="14"/>
    </row>
    <row r="28" spans="1:12" ht="15.75">
      <c r="A28" s="60">
        <v>18</v>
      </c>
      <c r="B28" s="60"/>
      <c r="C28" s="59" t="s">
        <v>38</v>
      </c>
      <c r="D28" s="59"/>
      <c r="E28" s="66">
        <v>13012994.967153413</v>
      </c>
      <c r="F28" s="67"/>
      <c r="G28" s="62"/>
      <c r="H28" s="61"/>
      <c r="I28" s="50"/>
      <c r="J28" s="50"/>
      <c r="K28" s="14"/>
      <c r="L28" s="14"/>
    </row>
    <row r="29" spans="1:12" ht="15.75">
      <c r="A29" s="60">
        <v>19</v>
      </c>
      <c r="B29" s="60"/>
      <c r="C29" s="59" t="s">
        <v>39</v>
      </c>
      <c r="D29" s="59"/>
      <c r="E29" s="66">
        <v>8887629.0101599023</v>
      </c>
      <c r="F29" s="68"/>
      <c r="G29" s="59"/>
      <c r="H29" s="61"/>
      <c r="I29" s="50"/>
      <c r="J29" s="50"/>
      <c r="K29" s="14"/>
      <c r="L29" s="14"/>
    </row>
    <row r="30" spans="1:12" ht="15.75">
      <c r="A30" s="60">
        <v>20</v>
      </c>
      <c r="B30" s="60"/>
      <c r="C30" s="59" t="s">
        <v>40</v>
      </c>
      <c r="D30" s="59"/>
      <c r="E30" s="69">
        <v>25116.652295416021</v>
      </c>
      <c r="F30" s="70"/>
      <c r="G30" s="71"/>
      <c r="H30" s="61"/>
      <c r="I30" s="50"/>
      <c r="J30" s="50"/>
      <c r="K30" s="14"/>
      <c r="L30" s="14"/>
    </row>
    <row r="31" spans="1:12" ht="15.75">
      <c r="A31" s="60">
        <v>21</v>
      </c>
      <c r="B31" s="60"/>
      <c r="C31" s="59" t="s">
        <v>64</v>
      </c>
      <c r="D31" s="59"/>
      <c r="E31" s="72">
        <f>E25/E27</f>
        <v>0.10553894899534605</v>
      </c>
      <c r="F31" s="62"/>
      <c r="G31" s="62"/>
      <c r="H31" s="62"/>
      <c r="I31" s="50"/>
      <c r="J31" s="73"/>
      <c r="K31" s="14"/>
      <c r="L31" s="14"/>
    </row>
    <row r="32" spans="1:12" ht="15.75">
      <c r="A32" s="60">
        <v>22</v>
      </c>
      <c r="B32" s="60"/>
      <c r="C32" s="59" t="s">
        <v>65</v>
      </c>
      <c r="D32" s="59"/>
      <c r="E32" s="64">
        <f>E31*E28</f>
        <v>1373377.8121150988</v>
      </c>
      <c r="F32" s="62"/>
      <c r="G32" s="65">
        <f>E32/E30</f>
        <v>54.67997072068998</v>
      </c>
      <c r="H32" s="61"/>
      <c r="I32" s="81"/>
      <c r="J32" s="50"/>
      <c r="K32" s="44"/>
      <c r="L32" s="14"/>
    </row>
    <row r="33" spans="1:12" ht="16.5" thickBot="1">
      <c r="A33" s="60">
        <v>23</v>
      </c>
      <c r="B33" s="59"/>
      <c r="C33" s="74" t="s">
        <v>66</v>
      </c>
      <c r="D33" s="59"/>
      <c r="E33" s="61"/>
      <c r="F33" s="61"/>
      <c r="G33" s="84">
        <f>G25-G32</f>
        <v>18.989624495777164</v>
      </c>
      <c r="H33" s="61"/>
      <c r="I33" s="50"/>
      <c r="J33" s="50"/>
      <c r="K33" s="14"/>
      <c r="L33" s="14"/>
    </row>
    <row r="34" spans="1:12" ht="16.5" thickTop="1">
      <c r="A34" s="60"/>
      <c r="B34" s="59"/>
      <c r="C34" s="53"/>
      <c r="D34" s="59"/>
      <c r="E34" s="61"/>
      <c r="F34" s="61"/>
      <c r="G34" s="62"/>
      <c r="H34" s="61"/>
      <c r="I34" s="50"/>
      <c r="J34" s="50"/>
      <c r="K34" s="14"/>
      <c r="L34" s="14"/>
    </row>
    <row r="35" spans="1:12" ht="15.75">
      <c r="A35" s="60">
        <v>24</v>
      </c>
      <c r="B35" s="60"/>
      <c r="C35" s="59" t="s">
        <v>67</v>
      </c>
      <c r="D35" s="53"/>
      <c r="E35" s="90">
        <f>'Facilities Charge Dist.'!E26</f>
        <v>6294</v>
      </c>
      <c r="F35" s="61"/>
      <c r="G35" s="62"/>
      <c r="H35" s="61"/>
      <c r="I35" s="50"/>
      <c r="J35" s="50"/>
      <c r="K35" s="14"/>
      <c r="L35" s="14"/>
    </row>
    <row r="36" spans="1:12" ht="15.75">
      <c r="A36" s="60">
        <v>25</v>
      </c>
      <c r="B36" s="59"/>
      <c r="C36" s="59" t="s">
        <v>68</v>
      </c>
      <c r="D36" s="59"/>
      <c r="E36" s="62">
        <f>E32/E35/12</f>
        <v>18.183690977056177</v>
      </c>
      <c r="F36" s="61"/>
      <c r="G36" s="62"/>
      <c r="H36" s="61"/>
      <c r="I36" s="50"/>
      <c r="J36" s="50"/>
      <c r="K36" s="14"/>
      <c r="L36" s="14"/>
    </row>
    <row r="37" spans="1:12" ht="15.75">
      <c r="A37" s="60"/>
      <c r="B37" s="59"/>
      <c r="C37" s="53"/>
      <c r="D37" s="59"/>
      <c r="E37" s="61"/>
      <c r="F37" s="61"/>
      <c r="G37" s="62"/>
      <c r="H37" s="61"/>
      <c r="I37" s="50"/>
      <c r="J37" s="50"/>
      <c r="K37" s="14"/>
      <c r="L37" s="14"/>
    </row>
    <row r="38" spans="1:12" ht="15.75">
      <c r="A38" s="59"/>
      <c r="B38" s="59"/>
      <c r="C38" s="59"/>
      <c r="D38" s="59"/>
      <c r="E38" s="59" t="s">
        <v>55</v>
      </c>
      <c r="F38" s="59"/>
      <c r="G38" s="59">
        <f>'[34]Unit Costs-target'!$D$17</f>
        <v>740635.7218712765</v>
      </c>
      <c r="H38" s="61"/>
      <c r="I38" s="50"/>
      <c r="J38" s="50"/>
      <c r="K38" s="14"/>
      <c r="L38" s="14"/>
    </row>
    <row r="39" spans="1:12" ht="15.75">
      <c r="A39" s="59"/>
      <c r="B39" s="59"/>
      <c r="C39" s="59"/>
      <c r="D39" s="59"/>
      <c r="F39" s="50"/>
      <c r="G39" s="50"/>
      <c r="H39" s="50"/>
      <c r="I39" s="50"/>
      <c r="J39" s="50"/>
      <c r="K39" s="14"/>
      <c r="L39" s="14"/>
    </row>
    <row r="40" spans="1:12" ht="15.75">
      <c r="A40" s="59"/>
      <c r="B40" s="59"/>
      <c r="C40" s="75"/>
      <c r="D40" s="50"/>
      <c r="E40" s="50"/>
      <c r="F40" s="50"/>
      <c r="G40" s="50"/>
      <c r="H40" s="50"/>
      <c r="I40" s="50"/>
      <c r="J40" s="50"/>
      <c r="K40" s="14"/>
      <c r="L40" s="14"/>
    </row>
    <row r="41" spans="1:12" ht="15.75">
      <c r="A41" s="59"/>
      <c r="B41" s="59"/>
      <c r="C41" s="75"/>
      <c r="D41" s="50"/>
      <c r="E41" s="50"/>
      <c r="F41" s="50"/>
      <c r="G41" s="50"/>
      <c r="H41" s="50"/>
      <c r="I41" s="50"/>
      <c r="J41" s="50"/>
      <c r="K41" s="14"/>
      <c r="L41" s="14"/>
    </row>
    <row r="42" spans="1:12" ht="15.75">
      <c r="A42" s="59"/>
      <c r="B42" s="59"/>
      <c r="C42" s="59"/>
      <c r="D42" s="50"/>
      <c r="E42" s="50"/>
      <c r="F42" s="50"/>
      <c r="G42" s="50"/>
      <c r="H42" s="50"/>
      <c r="I42" s="50"/>
      <c r="J42" s="50"/>
      <c r="K42" s="14"/>
      <c r="L42" s="14"/>
    </row>
    <row r="43" spans="1:12">
      <c r="A43" s="59"/>
      <c r="B43" s="59"/>
      <c r="C43" s="75"/>
      <c r="D43" s="50"/>
      <c r="E43" s="50"/>
    </row>
  </sheetData>
  <mergeCells count="1">
    <mergeCell ref="E4:G4"/>
  </mergeCells>
  <pageMargins left="0.7" right="0.7" top="0.75" bottom="0.75" header="0.3" footer="0.3"/>
  <pageSetup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5"/>
  <sheetViews>
    <sheetView workbookViewId="0">
      <pane ySplit="9" topLeftCell="A10" activePane="bottomLeft" state="frozen"/>
      <selection pane="bottomLeft" activeCell="K28" sqref="K28"/>
    </sheetView>
  </sheetViews>
  <sheetFormatPr defaultRowHeight="15.75"/>
  <cols>
    <col min="1" max="1" width="35.140625" style="96" customWidth="1"/>
    <col min="2" max="2" width="3" style="96" customWidth="1"/>
    <col min="3" max="3" width="12.85546875" style="96" bestFit="1" customWidth="1"/>
    <col min="4" max="4" width="2.85546875" style="96" customWidth="1"/>
    <col min="5" max="5" width="12.85546875" style="96" bestFit="1" customWidth="1"/>
    <col min="6" max="6" width="3" style="96" customWidth="1"/>
    <col min="7" max="7" width="9.140625" style="96"/>
    <col min="8" max="8" width="1.85546875" style="96" bestFit="1" customWidth="1"/>
    <col min="9" max="9" width="12.28515625" style="96" bestFit="1" customWidth="1"/>
    <col min="10" max="10" width="2.85546875" style="96" customWidth="1"/>
    <col min="11" max="11" width="12.28515625" style="96" bestFit="1" customWidth="1"/>
    <col min="12" max="12" width="2.7109375" style="96" customWidth="1"/>
    <col min="13" max="13" width="9.140625" style="96"/>
    <col min="14" max="14" width="2.5703125" style="96" bestFit="1" customWidth="1"/>
    <col min="15" max="15" width="13.140625" style="96" bestFit="1" customWidth="1"/>
    <col min="16" max="16384" width="9.140625" style="96"/>
  </cols>
  <sheetData>
    <row r="1" spans="1:15">
      <c r="A1" s="92" t="s">
        <v>19</v>
      </c>
      <c r="B1" s="93"/>
      <c r="C1" s="93"/>
      <c r="D1" s="94"/>
      <c r="E1" s="93"/>
      <c r="F1" s="94"/>
      <c r="G1" s="93"/>
      <c r="H1" s="94"/>
      <c r="I1" s="93"/>
      <c r="J1" s="94"/>
      <c r="K1" s="93"/>
      <c r="L1" s="94"/>
      <c r="M1" s="93"/>
      <c r="N1" s="94"/>
      <c r="O1" s="95"/>
    </row>
    <row r="2" spans="1:15">
      <c r="A2" s="92" t="s">
        <v>72</v>
      </c>
      <c r="B2" s="93"/>
      <c r="C2" s="93"/>
      <c r="D2" s="94"/>
      <c r="E2" s="93"/>
      <c r="F2" s="94"/>
      <c r="G2" s="93"/>
      <c r="H2" s="94"/>
      <c r="I2" s="93"/>
      <c r="J2" s="94"/>
      <c r="K2" s="93"/>
      <c r="L2" s="94"/>
      <c r="M2" s="93"/>
      <c r="N2" s="94"/>
      <c r="O2" s="95"/>
    </row>
    <row r="3" spans="1:15">
      <c r="A3" s="92" t="s">
        <v>73</v>
      </c>
      <c r="B3" s="93"/>
      <c r="C3" s="93"/>
      <c r="D3" s="94"/>
      <c r="E3" s="93"/>
      <c r="F3" s="94"/>
      <c r="G3" s="93"/>
      <c r="H3" s="94"/>
      <c r="I3" s="93"/>
      <c r="J3" s="94"/>
      <c r="K3" s="93"/>
      <c r="L3" s="94"/>
      <c r="M3" s="93"/>
      <c r="N3" s="94"/>
      <c r="O3" s="95"/>
    </row>
    <row r="4" spans="1:15">
      <c r="A4" s="92" t="s">
        <v>74</v>
      </c>
      <c r="B4" s="93"/>
      <c r="C4" s="93"/>
      <c r="D4" s="94"/>
      <c r="E4" s="93"/>
      <c r="F4" s="94"/>
      <c r="G4" s="93"/>
      <c r="H4" s="94"/>
      <c r="I4" s="93"/>
      <c r="J4" s="94"/>
      <c r="K4" s="93"/>
      <c r="L4" s="94"/>
      <c r="M4" s="93"/>
      <c r="N4" s="94"/>
      <c r="O4" s="95"/>
    </row>
    <row r="5" spans="1:15">
      <c r="A5" s="97"/>
      <c r="B5" s="97"/>
      <c r="C5" s="98"/>
      <c r="D5" s="99"/>
      <c r="E5" s="98"/>
      <c r="F5" s="99"/>
      <c r="G5" s="97"/>
      <c r="H5" s="99"/>
      <c r="I5" s="97"/>
      <c r="J5" s="99"/>
      <c r="K5" s="97"/>
      <c r="L5" s="99"/>
      <c r="M5" s="97"/>
      <c r="N5" s="99"/>
      <c r="O5" s="97"/>
    </row>
    <row r="6" spans="1:15">
      <c r="A6" s="97"/>
      <c r="B6" s="97"/>
      <c r="C6" s="100"/>
      <c r="D6" s="99"/>
      <c r="E6" s="100"/>
      <c r="F6" s="99"/>
      <c r="G6" s="97"/>
      <c r="H6" s="101"/>
      <c r="I6" s="102"/>
      <c r="J6" s="99"/>
      <c r="K6" s="102"/>
      <c r="L6" s="99"/>
      <c r="M6" s="97"/>
      <c r="N6" s="101"/>
      <c r="O6" s="102"/>
    </row>
    <row r="7" spans="1:15">
      <c r="A7" s="97"/>
      <c r="B7" s="97"/>
      <c r="C7" s="103"/>
      <c r="D7" s="99"/>
      <c r="E7" s="103"/>
      <c r="F7" s="99"/>
      <c r="G7" s="102"/>
      <c r="H7" s="101"/>
      <c r="I7" s="102" t="s">
        <v>75</v>
      </c>
      <c r="J7" s="99"/>
      <c r="K7" s="102" t="s">
        <v>76</v>
      </c>
      <c r="L7" s="99"/>
      <c r="M7" s="102"/>
      <c r="N7" s="101"/>
      <c r="O7" s="102" t="s">
        <v>77</v>
      </c>
    </row>
    <row r="8" spans="1:15">
      <c r="A8" s="97"/>
      <c r="B8" s="97"/>
      <c r="C8" s="104" t="s">
        <v>78</v>
      </c>
      <c r="D8" s="99"/>
      <c r="E8" s="104" t="s">
        <v>76</v>
      </c>
      <c r="F8" s="99"/>
      <c r="G8" s="102" t="s">
        <v>75</v>
      </c>
      <c r="H8" s="101"/>
      <c r="I8" s="102" t="s">
        <v>79</v>
      </c>
      <c r="J8" s="99"/>
      <c r="K8" s="102" t="s">
        <v>79</v>
      </c>
      <c r="L8" s="99"/>
      <c r="M8" s="102" t="s">
        <v>77</v>
      </c>
      <c r="N8" s="101"/>
      <c r="O8" s="102" t="s">
        <v>79</v>
      </c>
    </row>
    <row r="9" spans="1:15">
      <c r="A9" s="97"/>
      <c r="B9" s="97"/>
      <c r="C9" s="105" t="s">
        <v>80</v>
      </c>
      <c r="D9" s="99"/>
      <c r="E9" s="105" t="s">
        <v>81</v>
      </c>
      <c r="F9" s="99"/>
      <c r="G9" s="106" t="s">
        <v>82</v>
      </c>
      <c r="H9" s="101"/>
      <c r="I9" s="107" t="s">
        <v>83</v>
      </c>
      <c r="J9" s="99"/>
      <c r="K9" s="107" t="s">
        <v>83</v>
      </c>
      <c r="L9" s="99"/>
      <c r="M9" s="107" t="s">
        <v>82</v>
      </c>
      <c r="N9" s="101"/>
      <c r="O9" s="107" t="s">
        <v>83</v>
      </c>
    </row>
    <row r="10" spans="1:15">
      <c r="A10" s="108" t="s">
        <v>84</v>
      </c>
      <c r="B10" s="97"/>
      <c r="C10" s="109"/>
      <c r="D10" s="99"/>
      <c r="E10" s="109"/>
      <c r="F10" s="99"/>
      <c r="G10" s="97"/>
      <c r="H10" s="99"/>
      <c r="I10" s="97"/>
      <c r="J10" s="99"/>
      <c r="K10" s="97"/>
      <c r="L10" s="99"/>
      <c r="M10" s="97"/>
      <c r="N10" s="99"/>
      <c r="O10" s="97"/>
    </row>
    <row r="11" spans="1:15">
      <c r="A11" s="110" t="s">
        <v>85</v>
      </c>
      <c r="B11" s="97"/>
      <c r="C11" s="98">
        <v>8288817.8867431693</v>
      </c>
      <c r="D11" s="99"/>
      <c r="E11" s="111">
        <v>8511800.0101599023</v>
      </c>
      <c r="F11" s="99"/>
      <c r="G11" s="112"/>
      <c r="H11" s="113"/>
      <c r="I11" s="114"/>
      <c r="J11" s="99"/>
      <c r="K11" s="114"/>
      <c r="L11" s="99"/>
      <c r="M11" s="112"/>
      <c r="N11" s="113"/>
      <c r="O11" s="114"/>
    </row>
    <row r="12" spans="1:15">
      <c r="A12" s="110" t="s">
        <v>86</v>
      </c>
      <c r="B12" s="97"/>
      <c r="C12" s="98">
        <v>8178755.8094932465</v>
      </c>
      <c r="D12" s="99"/>
      <c r="E12" s="115">
        <v>8398777</v>
      </c>
      <c r="F12" s="99"/>
      <c r="G12" s="112">
        <v>5</v>
      </c>
      <c r="H12" s="113"/>
      <c r="I12" s="114">
        <f>C12*G12</f>
        <v>40893779.047466233</v>
      </c>
      <c r="J12" s="99"/>
      <c r="K12" s="114">
        <f>E12*G12</f>
        <v>41993885</v>
      </c>
      <c r="L12" s="99"/>
      <c r="M12" s="112">
        <v>8</v>
      </c>
      <c r="N12" s="113"/>
      <c r="O12" s="114">
        <v>67190216</v>
      </c>
    </row>
    <row r="13" spans="1:15">
      <c r="A13" s="110" t="s">
        <v>87</v>
      </c>
      <c r="B13" s="97"/>
      <c r="C13" s="98">
        <v>13724.723000000002</v>
      </c>
      <c r="D13" s="99"/>
      <c r="E13" s="115">
        <v>14094</v>
      </c>
      <c r="F13" s="99"/>
      <c r="G13" s="112">
        <v>10</v>
      </c>
      <c r="H13" s="113"/>
      <c r="I13" s="114">
        <f>C13*G13</f>
        <v>137247.23000000001</v>
      </c>
      <c r="J13" s="99"/>
      <c r="K13" s="114">
        <f>E13*G13</f>
        <v>140940</v>
      </c>
      <c r="L13" s="99"/>
      <c r="M13" s="112">
        <v>16</v>
      </c>
      <c r="N13" s="113"/>
      <c r="O13" s="114">
        <v>225504</v>
      </c>
    </row>
    <row r="14" spans="1:15">
      <c r="A14" s="110" t="s">
        <v>88</v>
      </c>
      <c r="B14" s="97"/>
      <c r="C14" s="98">
        <v>15270.940500000001</v>
      </c>
      <c r="D14" s="99"/>
      <c r="E14" s="115">
        <v>23932</v>
      </c>
      <c r="F14" s="99"/>
      <c r="G14" s="112"/>
      <c r="H14" s="113"/>
      <c r="I14" s="114">
        <f t="shared" ref="I14:I23" si="0">C14*G14</f>
        <v>0</v>
      </c>
      <c r="J14" s="99"/>
      <c r="K14" s="114"/>
      <c r="L14" s="99"/>
      <c r="M14" s="112">
        <v>4.25</v>
      </c>
      <c r="N14" s="113"/>
      <c r="O14" s="114">
        <v>101711</v>
      </c>
    </row>
    <row r="15" spans="1:15">
      <c r="A15" s="110" t="s">
        <v>89</v>
      </c>
      <c r="B15" s="97"/>
      <c r="C15" s="115">
        <v>1250372046</v>
      </c>
      <c r="D15" s="99"/>
      <c r="E15" s="111">
        <v>1274636742</v>
      </c>
      <c r="F15" s="99"/>
      <c r="G15" s="116">
        <v>8.8498000000000001</v>
      </c>
      <c r="H15" s="117" t="s">
        <v>90</v>
      </c>
      <c r="I15" s="114">
        <f>(C15*G15)/100</f>
        <v>110655425.32690799</v>
      </c>
      <c r="J15" s="99"/>
      <c r="K15" s="114">
        <f>(E15*G15)/100</f>
        <v>112802802.393516</v>
      </c>
      <c r="L15" s="99"/>
      <c r="M15" s="116">
        <v>8.9412000000000003</v>
      </c>
      <c r="N15" s="117" t="s">
        <v>90</v>
      </c>
      <c r="O15" s="114">
        <v>113967820</v>
      </c>
    </row>
    <row r="16" spans="1:15">
      <c r="A16" s="110" t="s">
        <v>91</v>
      </c>
      <c r="B16" s="97"/>
      <c r="C16" s="115">
        <v>1050489521</v>
      </c>
      <c r="D16" s="99"/>
      <c r="E16" s="111">
        <v>1040456011</v>
      </c>
      <c r="F16" s="99"/>
      <c r="G16" s="116">
        <v>11.542899999999999</v>
      </c>
      <c r="H16" s="117" t="s">
        <v>90</v>
      </c>
      <c r="I16" s="114">
        <f t="shared" ref="I16:I20" si="1">(C16*G16)/100</f>
        <v>121256954.91950899</v>
      </c>
      <c r="J16" s="99"/>
      <c r="K16" s="114">
        <f t="shared" ref="K16:K20" si="2">(E16*G16)/100</f>
        <v>120098796.89371899</v>
      </c>
      <c r="L16" s="99"/>
      <c r="M16" s="116">
        <v>11.662100000000001</v>
      </c>
      <c r="N16" s="117" t="s">
        <v>90</v>
      </c>
      <c r="O16" s="114">
        <v>121339020</v>
      </c>
    </row>
    <row r="17" spans="1:15">
      <c r="A17" s="110" t="s">
        <v>92</v>
      </c>
      <c r="B17" s="97"/>
      <c r="C17" s="115">
        <v>481216948.54129308</v>
      </c>
      <c r="D17" s="99"/>
      <c r="E17" s="111">
        <v>358873906</v>
      </c>
      <c r="F17" s="99"/>
      <c r="G17" s="116">
        <v>14.450799999999999</v>
      </c>
      <c r="H17" s="117" t="s">
        <v>90</v>
      </c>
      <c r="I17" s="114">
        <f t="shared" si="1"/>
        <v>69539698.799805179</v>
      </c>
      <c r="J17" s="99"/>
      <c r="K17" s="114">
        <f t="shared" si="2"/>
        <v>51860150.408247992</v>
      </c>
      <c r="L17" s="99"/>
      <c r="M17" s="116">
        <v>14.6</v>
      </c>
      <c r="N17" s="117" t="s">
        <v>90</v>
      </c>
      <c r="O17" s="114">
        <v>52395590</v>
      </c>
    </row>
    <row r="18" spans="1:15">
      <c r="A18" s="110" t="s">
        <v>93</v>
      </c>
      <c r="B18" s="97"/>
      <c r="C18" s="115"/>
      <c r="D18" s="99"/>
      <c r="E18" s="111"/>
      <c r="F18" s="99"/>
      <c r="G18" s="118"/>
      <c r="H18" s="117"/>
      <c r="I18" s="114"/>
      <c r="J18" s="99"/>
      <c r="K18" s="114"/>
      <c r="L18" s="99"/>
      <c r="M18" s="118"/>
      <c r="N18" s="117"/>
      <c r="O18" s="114"/>
    </row>
    <row r="19" spans="1:15">
      <c r="A19" s="119" t="s">
        <v>94</v>
      </c>
      <c r="B19" s="120"/>
      <c r="C19" s="115">
        <v>1684934772.2253675</v>
      </c>
      <c r="D19" s="121"/>
      <c r="E19" s="111">
        <v>1613094234</v>
      </c>
      <c r="F19" s="121"/>
      <c r="G19" s="118">
        <v>8.8498000000000001</v>
      </c>
      <c r="H19" s="117" t="s">
        <v>90</v>
      </c>
      <c r="I19" s="114">
        <f t="shared" si="1"/>
        <v>149113357.47240058</v>
      </c>
      <c r="J19" s="99"/>
      <c r="K19" s="114">
        <f t="shared" si="2"/>
        <v>142755613.52053201</v>
      </c>
      <c r="L19" s="121"/>
      <c r="M19" s="116">
        <v>8.9412000000000003</v>
      </c>
      <c r="N19" s="122" t="s">
        <v>90</v>
      </c>
      <c r="O19" s="123">
        <v>144229982</v>
      </c>
    </row>
    <row r="20" spans="1:15">
      <c r="A20" s="119" t="s">
        <v>95</v>
      </c>
      <c r="B20" s="120"/>
      <c r="C20" s="115">
        <v>1780869602.5173502</v>
      </c>
      <c r="D20" s="121"/>
      <c r="E20" s="111">
        <v>1704644903</v>
      </c>
      <c r="F20" s="121"/>
      <c r="G20" s="118">
        <v>9.8912999999999993</v>
      </c>
      <c r="H20" s="117" t="s">
        <v>90</v>
      </c>
      <c r="I20" s="114">
        <f t="shared" si="1"/>
        <v>176151154.99379864</v>
      </c>
      <c r="J20" s="99"/>
      <c r="K20" s="114">
        <f t="shared" si="2"/>
        <v>168611541.29043901</v>
      </c>
      <c r="L20" s="121"/>
      <c r="M20" s="116">
        <v>9.9933999999999994</v>
      </c>
      <c r="N20" s="122" t="s">
        <v>90</v>
      </c>
      <c r="O20" s="123">
        <v>170351984</v>
      </c>
    </row>
    <row r="21" spans="1:15">
      <c r="A21" s="110" t="s">
        <v>96</v>
      </c>
      <c r="B21" s="97"/>
      <c r="C21" s="98">
        <v>96175.656000001909</v>
      </c>
      <c r="D21" s="99"/>
      <c r="E21" s="115">
        <v>98763</v>
      </c>
      <c r="F21" s="99"/>
      <c r="G21" s="112">
        <v>7</v>
      </c>
      <c r="H21" s="113"/>
      <c r="I21" s="114">
        <f t="shared" si="0"/>
        <v>673229.59200001333</v>
      </c>
      <c r="J21" s="99"/>
      <c r="K21" s="114">
        <f>E21*G21</f>
        <v>691341</v>
      </c>
      <c r="L21" s="99"/>
      <c r="M21" s="112">
        <v>15</v>
      </c>
      <c r="N21" s="113"/>
      <c r="O21" s="114">
        <v>1481445</v>
      </c>
    </row>
    <row r="22" spans="1:15">
      <c r="A22" s="110" t="s">
        <v>97</v>
      </c>
      <c r="B22" s="97"/>
      <c r="C22" s="98">
        <v>161.69825</v>
      </c>
      <c r="D22" s="99"/>
      <c r="E22" s="111">
        <v>166.01015990227461</v>
      </c>
      <c r="F22" s="99"/>
      <c r="G22" s="112">
        <v>14</v>
      </c>
      <c r="H22" s="124"/>
      <c r="I22" s="114">
        <f t="shared" si="0"/>
        <v>2263.7755000000002</v>
      </c>
      <c r="J22" s="99"/>
      <c r="K22" s="114">
        <f t="shared" ref="K22:K23" si="3">E22*G22</f>
        <v>2324.1422386318445</v>
      </c>
      <c r="L22" s="99"/>
      <c r="M22" s="112">
        <v>30</v>
      </c>
      <c r="N22" s="124"/>
      <c r="O22" s="114">
        <v>4980</v>
      </c>
    </row>
    <row r="23" spans="1:15">
      <c r="A23" s="110" t="s">
        <v>98</v>
      </c>
      <c r="B23" s="97"/>
      <c r="C23" s="115">
        <v>0</v>
      </c>
      <c r="D23" s="99"/>
      <c r="E23" s="111">
        <v>0</v>
      </c>
      <c r="F23" s="99"/>
      <c r="G23" s="112">
        <v>84</v>
      </c>
      <c r="H23" s="124"/>
      <c r="I23" s="114">
        <f t="shared" si="0"/>
        <v>0</v>
      </c>
      <c r="J23" s="99"/>
      <c r="K23" s="114">
        <f t="shared" si="3"/>
        <v>0</v>
      </c>
      <c r="L23" s="99"/>
      <c r="M23" s="125">
        <v>180</v>
      </c>
      <c r="N23" s="124"/>
      <c r="O23" s="126">
        <v>0</v>
      </c>
    </row>
    <row r="24" spans="1:15">
      <c r="A24" s="127" t="s">
        <v>99</v>
      </c>
      <c r="B24" s="97"/>
      <c r="C24" s="115">
        <v>522914</v>
      </c>
      <c r="D24" s="99"/>
      <c r="E24" s="115">
        <v>501472</v>
      </c>
      <c r="F24" s="99"/>
      <c r="G24" s="118"/>
      <c r="H24" s="117"/>
      <c r="I24" s="126"/>
      <c r="J24" s="99"/>
      <c r="K24" s="126"/>
      <c r="L24" s="99"/>
      <c r="M24" s="118"/>
      <c r="N24" s="117"/>
      <c r="O24" s="126"/>
    </row>
    <row r="25" spans="1:15">
      <c r="A25" s="127" t="s">
        <v>100</v>
      </c>
      <c r="B25" s="99"/>
      <c r="C25" s="115">
        <v>232521</v>
      </c>
      <c r="D25" s="99"/>
      <c r="E25" s="111">
        <v>223485</v>
      </c>
      <c r="F25" s="99"/>
      <c r="G25" s="118"/>
      <c r="H25" s="117"/>
      <c r="I25" s="114"/>
      <c r="J25" s="99"/>
      <c r="K25" s="114"/>
      <c r="L25" s="99"/>
      <c r="M25" s="118"/>
      <c r="N25" s="117"/>
      <c r="O25" s="114"/>
    </row>
    <row r="26" spans="1:15">
      <c r="A26" s="127" t="s">
        <v>101</v>
      </c>
      <c r="B26" s="99"/>
      <c r="C26" s="115">
        <v>290393</v>
      </c>
      <c r="D26" s="99"/>
      <c r="E26" s="111">
        <v>277987</v>
      </c>
      <c r="F26" s="99"/>
      <c r="G26" s="118"/>
      <c r="H26" s="117"/>
      <c r="I26" s="114"/>
      <c r="J26" s="99"/>
      <c r="K26" s="114"/>
      <c r="L26" s="99"/>
      <c r="M26" s="118"/>
      <c r="N26" s="117"/>
      <c r="O26" s="114"/>
    </row>
    <row r="27" spans="1:15">
      <c r="A27" s="110" t="s">
        <v>102</v>
      </c>
      <c r="B27" s="97"/>
      <c r="C27" s="128">
        <v>-9826431</v>
      </c>
      <c r="D27" s="99"/>
      <c r="E27" s="128">
        <v>0</v>
      </c>
      <c r="F27" s="99"/>
      <c r="G27" s="97"/>
      <c r="H27" s="99"/>
      <c r="I27" s="129">
        <v>1515669</v>
      </c>
      <c r="J27" s="99"/>
      <c r="K27" s="129">
        <v>0</v>
      </c>
      <c r="L27" s="99"/>
      <c r="M27" s="97"/>
      <c r="N27" s="99"/>
      <c r="O27" s="129">
        <v>0</v>
      </c>
    </row>
    <row r="28" spans="1:15" ht="16.5" thickBot="1">
      <c r="A28" s="110" t="s">
        <v>103</v>
      </c>
      <c r="B28" s="97"/>
      <c r="C28" s="130">
        <v>6238579373.2840109</v>
      </c>
      <c r="D28" s="99"/>
      <c r="E28" s="130">
        <v>5992207268.7140274</v>
      </c>
      <c r="F28" s="99"/>
      <c r="G28" s="131"/>
      <c r="H28" s="99"/>
      <c r="I28" s="132">
        <f>SUM(I12:I27)</f>
        <v>669938780.15738761</v>
      </c>
      <c r="J28" s="132"/>
      <c r="K28" s="132">
        <f t="shared" ref="K28" si="4">SUM(K12:K27)</f>
        <v>638957394.64869261</v>
      </c>
      <c r="L28" s="99"/>
      <c r="M28" s="131"/>
      <c r="N28" s="99"/>
      <c r="O28" s="132">
        <v>671288252</v>
      </c>
    </row>
    <row r="29" spans="1:15" ht="16.5" thickTop="1">
      <c r="A29" s="97"/>
      <c r="B29" s="97"/>
      <c r="C29" s="133"/>
      <c r="D29" s="99"/>
      <c r="E29" s="133"/>
      <c r="F29" s="99"/>
      <c r="G29" s="97"/>
      <c r="H29" s="99"/>
      <c r="I29" s="97"/>
      <c r="J29" s="99"/>
      <c r="K29" s="97"/>
      <c r="L29" s="99"/>
      <c r="M29" s="97"/>
      <c r="N29" s="99"/>
      <c r="O29" s="97"/>
    </row>
    <row r="30" spans="1:15">
      <c r="A30" s="108" t="s">
        <v>104</v>
      </c>
      <c r="B30" s="97"/>
      <c r="C30" s="98"/>
      <c r="D30" s="99"/>
      <c r="E30" s="98"/>
      <c r="F30" s="99"/>
      <c r="G30" s="97"/>
      <c r="H30" s="99"/>
      <c r="I30" s="97"/>
      <c r="J30" s="99"/>
      <c r="K30" s="97"/>
      <c r="L30" s="99"/>
      <c r="M30" s="97"/>
      <c r="N30" s="99"/>
      <c r="O30" s="97"/>
    </row>
    <row r="31" spans="1:15">
      <c r="A31" s="110" t="s">
        <v>85</v>
      </c>
      <c r="B31" s="97"/>
      <c r="C31" s="98">
        <v>350394.52299999999</v>
      </c>
      <c r="D31" s="99"/>
      <c r="E31" s="115">
        <v>370465</v>
      </c>
      <c r="F31" s="99"/>
      <c r="G31" s="112"/>
      <c r="H31" s="113"/>
      <c r="I31" s="114"/>
      <c r="J31" s="99"/>
      <c r="K31" s="114"/>
      <c r="L31" s="99"/>
      <c r="M31" s="112"/>
      <c r="N31" s="113"/>
      <c r="O31" s="114"/>
    </row>
    <row r="32" spans="1:15">
      <c r="A32" s="110" t="s">
        <v>86</v>
      </c>
      <c r="B32" s="97"/>
      <c r="C32" s="98">
        <v>349441.29399999999</v>
      </c>
      <c r="D32" s="99"/>
      <c r="E32" s="115">
        <v>369457</v>
      </c>
      <c r="F32" s="99"/>
      <c r="G32" s="112">
        <v>5</v>
      </c>
      <c r="H32" s="113"/>
      <c r="I32" s="114">
        <v>1747206</v>
      </c>
      <c r="J32" s="99"/>
      <c r="K32" s="114">
        <v>1847285</v>
      </c>
      <c r="L32" s="99"/>
      <c r="M32" s="112">
        <v>8</v>
      </c>
      <c r="N32" s="113"/>
      <c r="O32" s="114">
        <v>2955656</v>
      </c>
    </row>
    <row r="33" spans="1:15">
      <c r="A33" s="110" t="s">
        <v>87</v>
      </c>
      <c r="B33" s="97"/>
      <c r="C33" s="98">
        <v>243.26849999999999</v>
      </c>
      <c r="D33" s="99"/>
      <c r="E33" s="115">
        <v>257</v>
      </c>
      <c r="F33" s="99"/>
      <c r="G33" s="112">
        <v>10</v>
      </c>
      <c r="H33" s="113"/>
      <c r="I33" s="114">
        <v>2433</v>
      </c>
      <c r="J33" s="99"/>
      <c r="K33" s="114">
        <v>2570</v>
      </c>
      <c r="L33" s="99"/>
      <c r="M33" s="112">
        <v>16</v>
      </c>
      <c r="N33" s="113"/>
      <c r="O33" s="114">
        <v>4112</v>
      </c>
    </row>
    <row r="34" spans="1:15">
      <c r="A34" s="110" t="s">
        <v>88</v>
      </c>
      <c r="B34" s="97"/>
      <c r="C34" s="98">
        <v>0</v>
      </c>
      <c r="D34" s="99"/>
      <c r="E34" s="115">
        <v>0</v>
      </c>
      <c r="F34" s="99"/>
      <c r="G34" s="112"/>
      <c r="H34" s="113"/>
      <c r="I34" s="114"/>
      <c r="J34" s="99"/>
      <c r="K34" s="114"/>
      <c r="L34" s="99"/>
      <c r="M34" s="112">
        <v>4.25</v>
      </c>
      <c r="N34" s="113"/>
      <c r="O34" s="114">
        <v>0</v>
      </c>
    </row>
    <row r="35" spans="1:15">
      <c r="A35" s="110" t="s">
        <v>89</v>
      </c>
      <c r="B35" s="97"/>
      <c r="C35" s="115">
        <v>50259519</v>
      </c>
      <c r="D35" s="99"/>
      <c r="E35" s="111">
        <v>47435117</v>
      </c>
      <c r="F35" s="99"/>
      <c r="G35" s="118">
        <v>8.8498000000000001</v>
      </c>
      <c r="H35" s="117" t="s">
        <v>90</v>
      </c>
      <c r="I35" s="114">
        <v>4447867</v>
      </c>
      <c r="J35" s="99"/>
      <c r="K35" s="114">
        <v>4197913</v>
      </c>
      <c r="L35" s="99"/>
      <c r="M35" s="118">
        <v>8.9412000000000003</v>
      </c>
      <c r="N35" s="117" t="s">
        <v>90</v>
      </c>
      <c r="O35" s="114">
        <v>4241269</v>
      </c>
    </row>
    <row r="36" spans="1:15">
      <c r="A36" s="110" t="s">
        <v>91</v>
      </c>
      <c r="B36" s="97"/>
      <c r="C36" s="115">
        <v>34562070</v>
      </c>
      <c r="D36" s="99"/>
      <c r="E36" s="111">
        <v>31907309</v>
      </c>
      <c r="F36" s="99"/>
      <c r="G36" s="118">
        <v>11.542899999999999</v>
      </c>
      <c r="H36" s="117" t="s">
        <v>90</v>
      </c>
      <c r="I36" s="114">
        <v>3989465</v>
      </c>
      <c r="J36" s="99"/>
      <c r="K36" s="114">
        <v>3683029</v>
      </c>
      <c r="L36" s="99"/>
      <c r="M36" s="118">
        <v>11.662100000000001</v>
      </c>
      <c r="N36" s="117" t="s">
        <v>90</v>
      </c>
      <c r="O36" s="114">
        <v>3721062</v>
      </c>
    </row>
    <row r="37" spans="1:15">
      <c r="A37" s="110" t="s">
        <v>92</v>
      </c>
      <c r="B37" s="97"/>
      <c r="C37" s="115">
        <v>11726556.633750122</v>
      </c>
      <c r="D37" s="99"/>
      <c r="E37" s="111">
        <v>10205740</v>
      </c>
      <c r="F37" s="99"/>
      <c r="G37" s="118">
        <v>14.450799999999999</v>
      </c>
      <c r="H37" s="117" t="s">
        <v>90</v>
      </c>
      <c r="I37" s="114">
        <v>1694581</v>
      </c>
      <c r="J37" s="99"/>
      <c r="K37" s="114">
        <v>1474811</v>
      </c>
      <c r="L37" s="99"/>
      <c r="M37" s="118">
        <v>14.6</v>
      </c>
      <c r="N37" s="117" t="s">
        <v>90</v>
      </c>
      <c r="O37" s="114">
        <v>1490038</v>
      </c>
    </row>
    <row r="38" spans="1:15">
      <c r="A38" s="110" t="s">
        <v>93</v>
      </c>
      <c r="B38" s="97"/>
      <c r="C38" s="115"/>
      <c r="D38" s="99"/>
      <c r="E38" s="111"/>
      <c r="F38" s="99"/>
      <c r="G38" s="118"/>
      <c r="H38" s="117"/>
      <c r="I38" s="114"/>
      <c r="J38" s="99"/>
      <c r="K38" s="114"/>
      <c r="L38" s="99"/>
      <c r="M38" s="118"/>
      <c r="N38" s="117"/>
      <c r="O38" s="114"/>
    </row>
    <row r="39" spans="1:15">
      <c r="A39" s="119" t="s">
        <v>94</v>
      </c>
      <c r="B39" s="120"/>
      <c r="C39" s="115">
        <v>69002024.708795607</v>
      </c>
      <c r="D39" s="121"/>
      <c r="E39" s="111">
        <v>64598419</v>
      </c>
      <c r="F39" s="121"/>
      <c r="G39" s="118">
        <v>8.8498000000000001</v>
      </c>
      <c r="H39" s="117" t="s">
        <v>90</v>
      </c>
      <c r="I39" s="114">
        <v>6106541</v>
      </c>
      <c r="J39" s="99"/>
      <c r="K39" s="114">
        <v>5716831</v>
      </c>
      <c r="L39" s="121"/>
      <c r="M39" s="134">
        <v>8.9412000000000003</v>
      </c>
      <c r="N39" s="122" t="s">
        <v>90</v>
      </c>
      <c r="O39" s="123">
        <v>5775874</v>
      </c>
    </row>
    <row r="40" spans="1:15">
      <c r="A40" s="119" t="s">
        <v>95</v>
      </c>
      <c r="B40" s="120"/>
      <c r="C40" s="115">
        <v>58012180.470918387</v>
      </c>
      <c r="D40" s="121"/>
      <c r="E40" s="111">
        <v>54308077</v>
      </c>
      <c r="F40" s="121"/>
      <c r="G40" s="118">
        <v>9.8912999999999993</v>
      </c>
      <c r="H40" s="117" t="s">
        <v>90</v>
      </c>
      <c r="I40" s="114">
        <v>5738159</v>
      </c>
      <c r="J40" s="99"/>
      <c r="K40" s="114">
        <v>5371775</v>
      </c>
      <c r="L40" s="121"/>
      <c r="M40" s="134">
        <v>9.9933999999999994</v>
      </c>
      <c r="N40" s="122" t="s">
        <v>90</v>
      </c>
      <c r="O40" s="123">
        <v>5427223</v>
      </c>
    </row>
    <row r="41" spans="1:15">
      <c r="A41" s="110" t="s">
        <v>96</v>
      </c>
      <c r="B41" s="97"/>
      <c r="C41" s="98">
        <v>709.96050000000002</v>
      </c>
      <c r="D41" s="99"/>
      <c r="E41" s="115">
        <v>751</v>
      </c>
      <c r="F41" s="99"/>
      <c r="G41" s="112">
        <v>7</v>
      </c>
      <c r="H41" s="113"/>
      <c r="I41" s="114">
        <v>4970</v>
      </c>
      <c r="J41" s="99"/>
      <c r="K41" s="114">
        <v>5257</v>
      </c>
      <c r="L41" s="99"/>
      <c r="M41" s="112">
        <v>15</v>
      </c>
      <c r="N41" s="113"/>
      <c r="O41" s="114">
        <v>11265</v>
      </c>
    </row>
    <row r="42" spans="1:15">
      <c r="A42" s="110" t="s">
        <v>97</v>
      </c>
      <c r="B42" s="97"/>
      <c r="C42" s="98">
        <v>0</v>
      </c>
      <c r="D42" s="99"/>
      <c r="E42" s="115">
        <v>0</v>
      </c>
      <c r="F42" s="99"/>
      <c r="G42" s="112">
        <v>14</v>
      </c>
      <c r="H42" s="113"/>
      <c r="I42" s="114">
        <v>0</v>
      </c>
      <c r="J42" s="99"/>
      <c r="K42" s="114">
        <v>0</v>
      </c>
      <c r="L42" s="99"/>
      <c r="M42" s="112">
        <v>30</v>
      </c>
      <c r="N42" s="124"/>
      <c r="O42" s="114">
        <v>0</v>
      </c>
    </row>
    <row r="43" spans="1:15">
      <c r="A43" s="110" t="s">
        <v>98</v>
      </c>
      <c r="B43" s="97"/>
      <c r="C43" s="115">
        <v>0</v>
      </c>
      <c r="D43" s="99"/>
      <c r="E43" s="115">
        <v>0</v>
      </c>
      <c r="F43" s="99"/>
      <c r="G43" s="112">
        <v>84</v>
      </c>
      <c r="H43" s="113"/>
      <c r="I43" s="114">
        <v>0</v>
      </c>
      <c r="J43" s="99"/>
      <c r="K43" s="114">
        <v>0</v>
      </c>
      <c r="L43" s="99"/>
      <c r="M43" s="125">
        <v>180</v>
      </c>
      <c r="N43" s="124"/>
      <c r="O43" s="126">
        <v>0</v>
      </c>
    </row>
    <row r="44" spans="1:15">
      <c r="A44" s="127" t="s">
        <v>99</v>
      </c>
      <c r="B44" s="99"/>
      <c r="C44" s="115">
        <v>4559</v>
      </c>
      <c r="D44" s="99"/>
      <c r="E44" s="115">
        <v>4249</v>
      </c>
      <c r="F44" s="99"/>
      <c r="G44" s="135"/>
      <c r="H44" s="117"/>
      <c r="I44" s="126"/>
      <c r="J44" s="99"/>
      <c r="K44" s="126"/>
      <c r="L44" s="99"/>
      <c r="M44" s="118"/>
      <c r="N44" s="117"/>
      <c r="O44" s="126"/>
    </row>
    <row r="45" spans="1:15">
      <c r="A45" s="127" t="s">
        <v>100</v>
      </c>
      <c r="B45" s="99"/>
      <c r="C45" s="115">
        <v>2203</v>
      </c>
      <c r="D45" s="99"/>
      <c r="E45" s="111">
        <v>2043</v>
      </c>
      <c r="F45" s="99"/>
      <c r="G45" s="135"/>
      <c r="H45" s="117"/>
      <c r="I45" s="114"/>
      <c r="J45" s="99"/>
      <c r="K45" s="114"/>
      <c r="L45" s="99"/>
      <c r="M45" s="118"/>
      <c r="N45" s="117"/>
      <c r="O45" s="114"/>
    </row>
    <row r="46" spans="1:15">
      <c r="A46" s="127" t="s">
        <v>101</v>
      </c>
      <c r="B46" s="97"/>
      <c r="C46" s="115">
        <v>2356</v>
      </c>
      <c r="D46" s="99"/>
      <c r="E46" s="111">
        <v>2206</v>
      </c>
      <c r="F46" s="99"/>
      <c r="G46" s="135"/>
      <c r="H46" s="117"/>
      <c r="I46" s="114"/>
      <c r="J46" s="99"/>
      <c r="K46" s="114"/>
      <c r="L46" s="99"/>
      <c r="M46" s="118"/>
      <c r="N46" s="117"/>
      <c r="O46" s="114"/>
    </row>
    <row r="47" spans="1:15">
      <c r="A47" s="110" t="s">
        <v>102</v>
      </c>
      <c r="B47" s="97"/>
      <c r="C47" s="128">
        <v>-351850</v>
      </c>
      <c r="D47" s="99"/>
      <c r="E47" s="128">
        <v>0</v>
      </c>
      <c r="F47" s="99"/>
      <c r="G47" s="97"/>
      <c r="H47" s="99"/>
      <c r="I47" s="129">
        <v>53425</v>
      </c>
      <c r="J47" s="99"/>
      <c r="K47" s="129">
        <v>0</v>
      </c>
      <c r="L47" s="99"/>
      <c r="M47" s="97"/>
      <c r="N47" s="99"/>
      <c r="O47" s="129">
        <v>0</v>
      </c>
    </row>
    <row r="48" spans="1:15" ht="16.5" thickBot="1">
      <c r="A48" s="110" t="s">
        <v>103</v>
      </c>
      <c r="B48" s="97"/>
      <c r="C48" s="130">
        <v>223215059.81346413</v>
      </c>
      <c r="D48" s="99"/>
      <c r="E48" s="130">
        <v>208458910.71085531</v>
      </c>
      <c r="F48" s="99"/>
      <c r="G48" s="131"/>
      <c r="H48" s="99"/>
      <c r="I48" s="132">
        <v>23784647</v>
      </c>
      <c r="J48" s="99"/>
      <c r="K48" s="132">
        <v>22299471</v>
      </c>
      <c r="L48" s="99"/>
      <c r="M48" s="131"/>
      <c r="N48" s="99"/>
      <c r="O48" s="132">
        <v>23626499</v>
      </c>
    </row>
    <row r="49" spans="1:15" ht="16.5" thickTop="1">
      <c r="A49" s="97"/>
      <c r="B49" s="97"/>
      <c r="C49" s="98"/>
      <c r="D49" s="99"/>
      <c r="E49" s="98"/>
      <c r="F49" s="99"/>
      <c r="G49" s="97"/>
      <c r="H49" s="99"/>
      <c r="I49" s="97"/>
      <c r="J49" s="99"/>
      <c r="K49" s="97"/>
      <c r="L49" s="99"/>
      <c r="M49" s="97"/>
      <c r="N49" s="99"/>
      <c r="O49" s="97"/>
    </row>
    <row r="50" spans="1:15">
      <c r="A50" s="108" t="s">
        <v>105</v>
      </c>
      <c r="B50" s="97"/>
      <c r="C50" s="98"/>
      <c r="D50" s="99"/>
      <c r="E50" s="98"/>
      <c r="F50" s="99"/>
      <c r="G50" s="97"/>
      <c r="H50" s="99"/>
      <c r="I50" s="97"/>
      <c r="J50" s="99"/>
      <c r="K50" s="97"/>
      <c r="L50" s="99"/>
      <c r="M50" s="97"/>
      <c r="N50" s="99"/>
      <c r="O50" s="97"/>
    </row>
    <row r="51" spans="1:15">
      <c r="A51" s="110" t="s">
        <v>85</v>
      </c>
      <c r="B51" s="97"/>
      <c r="C51" s="98">
        <v>5005.2725</v>
      </c>
      <c r="D51" s="99"/>
      <c r="E51" s="115">
        <v>5364</v>
      </c>
      <c r="F51" s="99"/>
      <c r="G51" s="112"/>
      <c r="H51" s="113"/>
      <c r="I51" s="114"/>
      <c r="J51" s="99"/>
      <c r="K51" s="114"/>
      <c r="L51" s="99"/>
      <c r="M51" s="112"/>
      <c r="N51" s="113"/>
      <c r="O51" s="114"/>
    </row>
    <row r="52" spans="1:15">
      <c r="A52" s="110" t="s">
        <v>86</v>
      </c>
      <c r="B52" s="97"/>
      <c r="C52" s="98">
        <v>4892.0110000000004</v>
      </c>
      <c r="D52" s="99"/>
      <c r="E52" s="115">
        <v>5243</v>
      </c>
      <c r="F52" s="99"/>
      <c r="G52" s="112">
        <v>5</v>
      </c>
      <c r="H52" s="113"/>
      <c r="I52" s="114">
        <v>24460</v>
      </c>
      <c r="J52" s="99"/>
      <c r="K52" s="114">
        <v>26215</v>
      </c>
      <c r="L52" s="99"/>
      <c r="M52" s="112">
        <v>8</v>
      </c>
      <c r="N52" s="113"/>
      <c r="O52" s="114">
        <v>41944</v>
      </c>
    </row>
    <row r="53" spans="1:15">
      <c r="A53" s="110" t="s">
        <v>87</v>
      </c>
      <c r="B53" s="97"/>
      <c r="C53" s="98">
        <v>0</v>
      </c>
      <c r="D53" s="99"/>
      <c r="E53" s="115">
        <v>0</v>
      </c>
      <c r="F53" s="99"/>
      <c r="G53" s="112">
        <v>10</v>
      </c>
      <c r="H53" s="113"/>
      <c r="I53" s="114">
        <v>0</v>
      </c>
      <c r="J53" s="99"/>
      <c r="K53" s="114">
        <v>0</v>
      </c>
      <c r="L53" s="99"/>
      <c r="M53" s="112">
        <v>16</v>
      </c>
      <c r="N53" s="113"/>
      <c r="O53" s="114">
        <v>0</v>
      </c>
    </row>
    <row r="54" spans="1:15">
      <c r="A54" s="110" t="s">
        <v>88</v>
      </c>
      <c r="B54" s="97"/>
      <c r="C54" s="98">
        <v>756.04100000000005</v>
      </c>
      <c r="D54" s="99"/>
      <c r="E54" s="115">
        <v>1185</v>
      </c>
      <c r="F54" s="99"/>
      <c r="G54" s="112"/>
      <c r="H54" s="113"/>
      <c r="I54" s="114"/>
      <c r="J54" s="99"/>
      <c r="K54" s="114"/>
      <c r="L54" s="99"/>
      <c r="M54" s="112">
        <v>4.25</v>
      </c>
      <c r="N54" s="113"/>
      <c r="O54" s="114">
        <v>5036</v>
      </c>
    </row>
    <row r="55" spans="1:15">
      <c r="A55" s="110" t="s">
        <v>106</v>
      </c>
      <c r="B55" s="97"/>
      <c r="C55" s="98">
        <v>278282</v>
      </c>
      <c r="D55" s="99"/>
      <c r="E55" s="115">
        <v>280149</v>
      </c>
      <c r="F55" s="99"/>
      <c r="G55" s="136">
        <v>4.3559999999999999</v>
      </c>
      <c r="H55" s="117" t="s">
        <v>90</v>
      </c>
      <c r="I55" s="114">
        <v>12122</v>
      </c>
      <c r="J55" s="99"/>
      <c r="K55" s="114">
        <v>12203</v>
      </c>
      <c r="L55" s="99"/>
      <c r="M55" s="136">
        <v>4.3559999999999999</v>
      </c>
      <c r="N55" s="117" t="s">
        <v>90</v>
      </c>
      <c r="O55" s="114">
        <v>12203</v>
      </c>
    </row>
    <row r="56" spans="1:15">
      <c r="A56" s="110" t="s">
        <v>107</v>
      </c>
      <c r="B56" s="97"/>
      <c r="C56" s="98">
        <v>948229.82009488053</v>
      </c>
      <c r="D56" s="99"/>
      <c r="E56" s="115">
        <v>954590</v>
      </c>
      <c r="F56" s="99"/>
      <c r="G56" s="136">
        <v>-1.6334</v>
      </c>
      <c r="H56" s="117" t="s">
        <v>90</v>
      </c>
      <c r="I56" s="114">
        <v>-15488</v>
      </c>
      <c r="J56" s="99"/>
      <c r="K56" s="114">
        <v>-15592</v>
      </c>
      <c r="L56" s="99"/>
      <c r="M56" s="136">
        <v>-1.6334</v>
      </c>
      <c r="N56" s="117" t="s">
        <v>90</v>
      </c>
      <c r="O56" s="114">
        <v>-15592</v>
      </c>
    </row>
    <row r="57" spans="1:15">
      <c r="A57" s="110" t="s">
        <v>89</v>
      </c>
      <c r="B57" s="97"/>
      <c r="C57" s="115">
        <v>666677</v>
      </c>
      <c r="D57" s="99"/>
      <c r="E57" s="115">
        <v>675062</v>
      </c>
      <c r="F57" s="99"/>
      <c r="G57" s="118">
        <v>8.8498000000000001</v>
      </c>
      <c r="H57" s="117" t="s">
        <v>90</v>
      </c>
      <c r="I57" s="114">
        <v>59000</v>
      </c>
      <c r="J57" s="99"/>
      <c r="K57" s="114">
        <v>59742</v>
      </c>
      <c r="L57" s="99"/>
      <c r="M57" s="118">
        <v>8.9412000000000003</v>
      </c>
      <c r="N57" s="117" t="s">
        <v>90</v>
      </c>
      <c r="O57" s="114">
        <v>60359</v>
      </c>
    </row>
    <row r="58" spans="1:15">
      <c r="A58" s="110" t="s">
        <v>91</v>
      </c>
      <c r="B58" s="97"/>
      <c r="C58" s="115">
        <v>463113</v>
      </c>
      <c r="D58" s="99"/>
      <c r="E58" s="115">
        <v>474415</v>
      </c>
      <c r="F58" s="99"/>
      <c r="G58" s="118">
        <v>11.542899999999999</v>
      </c>
      <c r="H58" s="117" t="s">
        <v>90</v>
      </c>
      <c r="I58" s="114">
        <v>53457</v>
      </c>
      <c r="J58" s="99"/>
      <c r="K58" s="114">
        <v>54761</v>
      </c>
      <c r="L58" s="99"/>
      <c r="M58" s="118">
        <v>11.662100000000001</v>
      </c>
      <c r="N58" s="117" t="s">
        <v>90</v>
      </c>
      <c r="O58" s="114">
        <v>55327</v>
      </c>
    </row>
    <row r="59" spans="1:15">
      <c r="A59" s="110" t="s">
        <v>92</v>
      </c>
      <c r="B59" s="97"/>
      <c r="C59" s="115">
        <v>195922.82009488047</v>
      </c>
      <c r="D59" s="99"/>
      <c r="E59" s="115">
        <v>185128</v>
      </c>
      <c r="F59" s="99"/>
      <c r="G59" s="118">
        <v>14.450799999999999</v>
      </c>
      <c r="H59" s="117" t="s">
        <v>90</v>
      </c>
      <c r="I59" s="114">
        <v>28312</v>
      </c>
      <c r="J59" s="99"/>
      <c r="K59" s="114">
        <v>26752</v>
      </c>
      <c r="L59" s="99"/>
      <c r="M59" s="118">
        <v>14.6</v>
      </c>
      <c r="N59" s="117" t="s">
        <v>90</v>
      </c>
      <c r="O59" s="114">
        <v>27029</v>
      </c>
    </row>
    <row r="60" spans="1:15">
      <c r="A60" s="110" t="s">
        <v>93</v>
      </c>
      <c r="B60" s="97"/>
      <c r="C60" s="115"/>
      <c r="D60" s="99"/>
      <c r="E60" s="115"/>
      <c r="F60" s="99"/>
      <c r="G60" s="118"/>
      <c r="H60" s="117"/>
      <c r="I60" s="114"/>
      <c r="J60" s="99"/>
      <c r="K60" s="114"/>
      <c r="L60" s="99"/>
      <c r="M60" s="118"/>
      <c r="N60" s="117"/>
      <c r="O60" s="114"/>
    </row>
    <row r="61" spans="1:15">
      <c r="A61" s="119" t="s">
        <v>94</v>
      </c>
      <c r="B61" s="120"/>
      <c r="C61" s="98">
        <v>962950.2051350039</v>
      </c>
      <c r="D61" s="121"/>
      <c r="E61" s="115">
        <v>912816</v>
      </c>
      <c r="F61" s="121"/>
      <c r="G61" s="118">
        <v>8.8498000000000001</v>
      </c>
      <c r="H61" s="117" t="s">
        <v>90</v>
      </c>
      <c r="I61" s="114">
        <v>85219</v>
      </c>
      <c r="J61" s="99"/>
      <c r="K61" s="114">
        <v>80782</v>
      </c>
      <c r="L61" s="121"/>
      <c r="M61" s="118">
        <v>8.9412000000000003</v>
      </c>
      <c r="N61" s="117" t="s">
        <v>90</v>
      </c>
      <c r="O61" s="114">
        <v>81617</v>
      </c>
    </row>
    <row r="62" spans="1:15">
      <c r="A62" s="119" t="s">
        <v>95</v>
      </c>
      <c r="B62" s="120"/>
      <c r="C62" s="98">
        <v>989937.20096924528</v>
      </c>
      <c r="D62" s="121"/>
      <c r="E62" s="115">
        <v>937823</v>
      </c>
      <c r="F62" s="121"/>
      <c r="G62" s="118">
        <v>9.8912999999999993</v>
      </c>
      <c r="H62" s="117" t="s">
        <v>90</v>
      </c>
      <c r="I62" s="114">
        <v>97918</v>
      </c>
      <c r="J62" s="99"/>
      <c r="K62" s="114">
        <v>92763</v>
      </c>
      <c r="L62" s="121"/>
      <c r="M62" s="118">
        <v>9.9933999999999994</v>
      </c>
      <c r="N62" s="117" t="s">
        <v>90</v>
      </c>
      <c r="O62" s="114">
        <v>93720</v>
      </c>
    </row>
    <row r="63" spans="1:15">
      <c r="A63" s="110" t="s">
        <v>96</v>
      </c>
      <c r="B63" s="97"/>
      <c r="C63" s="98">
        <v>113.2615</v>
      </c>
      <c r="D63" s="99"/>
      <c r="E63" s="115">
        <v>121</v>
      </c>
      <c r="F63" s="99"/>
      <c r="G63" s="112">
        <v>7</v>
      </c>
      <c r="H63" s="113"/>
      <c r="I63" s="114">
        <v>793</v>
      </c>
      <c r="J63" s="99"/>
      <c r="K63" s="114">
        <v>847</v>
      </c>
      <c r="L63" s="99"/>
      <c r="M63" s="112">
        <v>15</v>
      </c>
      <c r="N63" s="113"/>
      <c r="O63" s="114">
        <v>1815</v>
      </c>
    </row>
    <row r="64" spans="1:15">
      <c r="A64" s="110" t="s">
        <v>97</v>
      </c>
      <c r="B64" s="97"/>
      <c r="C64" s="98">
        <v>0</v>
      </c>
      <c r="D64" s="99"/>
      <c r="E64" s="115">
        <v>0</v>
      </c>
      <c r="F64" s="99"/>
      <c r="G64" s="112">
        <v>14</v>
      </c>
      <c r="H64" s="113"/>
      <c r="I64" s="114">
        <v>0</v>
      </c>
      <c r="J64" s="99"/>
      <c r="K64" s="114">
        <v>0</v>
      </c>
      <c r="L64" s="99"/>
      <c r="M64" s="112">
        <v>30</v>
      </c>
      <c r="N64" s="113"/>
      <c r="O64" s="114">
        <v>0</v>
      </c>
    </row>
    <row r="65" spans="1:15">
      <c r="A65" s="110" t="s">
        <v>98</v>
      </c>
      <c r="B65" s="97"/>
      <c r="C65" s="115">
        <v>0</v>
      </c>
      <c r="D65" s="99"/>
      <c r="E65" s="115">
        <v>0</v>
      </c>
      <c r="F65" s="99"/>
      <c r="G65" s="112">
        <v>84</v>
      </c>
      <c r="H65" s="113"/>
      <c r="I65" s="114">
        <v>0</v>
      </c>
      <c r="J65" s="99"/>
      <c r="K65" s="114">
        <v>0</v>
      </c>
      <c r="L65" s="99"/>
      <c r="M65" s="112">
        <v>180</v>
      </c>
      <c r="N65" s="113"/>
      <c r="O65" s="114">
        <v>0</v>
      </c>
    </row>
    <row r="66" spans="1:15">
      <c r="A66" s="127" t="s">
        <v>99</v>
      </c>
      <c r="B66" s="99"/>
      <c r="C66" s="115">
        <v>444</v>
      </c>
      <c r="D66" s="99"/>
      <c r="E66" s="115">
        <v>428</v>
      </c>
      <c r="F66" s="99"/>
      <c r="G66" s="135"/>
      <c r="H66" s="117"/>
      <c r="I66" s="126"/>
      <c r="J66" s="99"/>
      <c r="K66" s="126"/>
      <c r="L66" s="99"/>
      <c r="M66" s="135"/>
      <c r="N66" s="117"/>
      <c r="O66" s="126"/>
    </row>
    <row r="67" spans="1:15">
      <c r="A67" s="127" t="s">
        <v>100</v>
      </c>
      <c r="B67" s="99"/>
      <c r="C67" s="115">
        <v>117</v>
      </c>
      <c r="D67" s="99"/>
      <c r="E67" s="115">
        <v>118</v>
      </c>
      <c r="F67" s="99"/>
      <c r="G67" s="135"/>
      <c r="H67" s="117"/>
      <c r="I67" s="114"/>
      <c r="J67" s="99"/>
      <c r="K67" s="114"/>
      <c r="L67" s="99"/>
      <c r="M67" s="135"/>
      <c r="N67" s="117"/>
      <c r="O67" s="114"/>
    </row>
    <row r="68" spans="1:15">
      <c r="A68" s="127" t="s">
        <v>101</v>
      </c>
      <c r="B68" s="97"/>
      <c r="C68" s="115">
        <v>327</v>
      </c>
      <c r="D68" s="99"/>
      <c r="E68" s="115">
        <v>310</v>
      </c>
      <c r="F68" s="99"/>
      <c r="G68" s="135"/>
      <c r="H68" s="117"/>
      <c r="I68" s="114"/>
      <c r="J68" s="99"/>
      <c r="K68" s="114"/>
      <c r="L68" s="99"/>
      <c r="M68" s="135"/>
      <c r="N68" s="117"/>
      <c r="O68" s="114"/>
    </row>
    <row r="69" spans="1:15">
      <c r="A69" s="110" t="s">
        <v>102</v>
      </c>
      <c r="B69" s="97"/>
      <c r="C69" s="128">
        <v>-5126</v>
      </c>
      <c r="D69" s="99"/>
      <c r="E69" s="128">
        <v>0</v>
      </c>
      <c r="F69" s="99"/>
      <c r="G69" s="97"/>
      <c r="H69" s="99"/>
      <c r="I69" s="129">
        <v>774</v>
      </c>
      <c r="J69" s="99"/>
      <c r="K69" s="129">
        <v>0</v>
      </c>
      <c r="L69" s="99"/>
      <c r="M69" s="97"/>
      <c r="N69" s="99"/>
      <c r="O69" s="129">
        <v>0</v>
      </c>
    </row>
    <row r="70" spans="1:15" ht="16.5" thickBot="1">
      <c r="A70" s="110" t="s">
        <v>103</v>
      </c>
      <c r="B70" s="97"/>
      <c r="C70" s="130">
        <v>3273918.2261991296</v>
      </c>
      <c r="D70" s="99"/>
      <c r="E70" s="130">
        <v>3185670.6103628851</v>
      </c>
      <c r="F70" s="99"/>
      <c r="G70" s="137"/>
      <c r="H70" s="99"/>
      <c r="I70" s="138">
        <v>346567</v>
      </c>
      <c r="J70" s="99"/>
      <c r="K70" s="138">
        <v>338473</v>
      </c>
      <c r="L70" s="99"/>
      <c r="M70" s="137"/>
      <c r="N70" s="99"/>
      <c r="O70" s="138">
        <v>363458</v>
      </c>
    </row>
    <row r="71" spans="1:15" ht="16.5" thickTop="1">
      <c r="A71" s="97"/>
      <c r="B71" s="97"/>
      <c r="C71" s="98"/>
      <c r="D71" s="99"/>
      <c r="E71" s="98"/>
      <c r="F71" s="99"/>
      <c r="G71" s="97"/>
      <c r="H71" s="99"/>
      <c r="I71" s="97"/>
      <c r="J71" s="99"/>
      <c r="K71" s="97"/>
      <c r="L71" s="99"/>
      <c r="M71" s="97"/>
      <c r="N71" s="99"/>
      <c r="O71" s="97"/>
    </row>
    <row r="72" spans="1:15">
      <c r="A72" s="108" t="s">
        <v>108</v>
      </c>
      <c r="B72" s="97"/>
      <c r="C72" s="98"/>
      <c r="D72" s="99"/>
      <c r="E72" s="98"/>
      <c r="F72" s="99"/>
      <c r="G72" s="97"/>
      <c r="H72" s="99"/>
      <c r="I72" s="97"/>
      <c r="J72" s="99"/>
      <c r="K72" s="97"/>
      <c r="L72" s="99"/>
      <c r="M72" s="97"/>
      <c r="N72" s="99"/>
      <c r="O72" s="97"/>
    </row>
    <row r="73" spans="1:15">
      <c r="A73" s="110" t="s">
        <v>109</v>
      </c>
      <c r="B73" s="97"/>
      <c r="C73" s="98">
        <v>153104.14269056625</v>
      </c>
      <c r="D73" s="99"/>
      <c r="E73" s="98">
        <v>156864.35241617297</v>
      </c>
      <c r="F73" s="99"/>
      <c r="G73" s="112">
        <v>54</v>
      </c>
      <c r="H73" s="113"/>
      <c r="I73" s="114">
        <v>8267624</v>
      </c>
      <c r="J73" s="99"/>
      <c r="K73" s="114">
        <v>8470675</v>
      </c>
      <c r="L73" s="99"/>
      <c r="M73" s="112">
        <v>55</v>
      </c>
      <c r="N73" s="113"/>
      <c r="O73" s="114">
        <v>8627539</v>
      </c>
    </row>
    <row r="74" spans="1:15">
      <c r="A74" s="110" t="s">
        <v>110</v>
      </c>
      <c r="B74" s="97"/>
      <c r="C74" s="98">
        <v>7459750.5807309141</v>
      </c>
      <c r="D74" s="99"/>
      <c r="E74" s="98">
        <v>7568683</v>
      </c>
      <c r="F74" s="99"/>
      <c r="G74" s="112">
        <v>18.12</v>
      </c>
      <c r="H74" s="113"/>
      <c r="I74" s="114">
        <v>135170681</v>
      </c>
      <c r="J74" s="99"/>
      <c r="K74" s="114">
        <v>137144536</v>
      </c>
      <c r="L74" s="99"/>
      <c r="M74" s="112">
        <v>18.5</v>
      </c>
      <c r="N74" s="113"/>
      <c r="O74" s="114">
        <v>140020636</v>
      </c>
    </row>
    <row r="75" spans="1:15">
      <c r="A75" s="110" t="s">
        <v>111</v>
      </c>
      <c r="B75" s="97"/>
      <c r="C75" s="98">
        <v>8880074.9088611677</v>
      </c>
      <c r="D75" s="99"/>
      <c r="E75" s="98">
        <v>9009450</v>
      </c>
      <c r="F75" s="99"/>
      <c r="G75" s="112">
        <v>14.54</v>
      </c>
      <c r="H75" s="113"/>
      <c r="I75" s="114">
        <v>129116289</v>
      </c>
      <c r="J75" s="99"/>
      <c r="K75" s="114">
        <v>130997403</v>
      </c>
      <c r="L75" s="99"/>
      <c r="M75" s="112">
        <v>14.84</v>
      </c>
      <c r="N75" s="113"/>
      <c r="O75" s="114">
        <v>133700238</v>
      </c>
    </row>
    <row r="76" spans="1:15">
      <c r="A76" s="110" t="s">
        <v>112</v>
      </c>
      <c r="B76" s="97"/>
      <c r="C76" s="98">
        <v>668514.8999621066</v>
      </c>
      <c r="D76" s="99"/>
      <c r="E76" s="98">
        <v>679134</v>
      </c>
      <c r="F76" s="99"/>
      <c r="G76" s="112">
        <v>-0.93</v>
      </c>
      <c r="H76" s="113"/>
      <c r="I76" s="114">
        <v>-621719</v>
      </c>
      <c r="J76" s="99"/>
      <c r="K76" s="114">
        <v>-631595</v>
      </c>
      <c r="L76" s="99"/>
      <c r="M76" s="112">
        <v>-0.95</v>
      </c>
      <c r="N76" s="113"/>
      <c r="O76" s="114">
        <v>-645177</v>
      </c>
    </row>
    <row r="77" spans="1:15">
      <c r="A77" s="110" t="s">
        <v>113</v>
      </c>
      <c r="B77" s="97"/>
      <c r="C77" s="98">
        <v>5685942185.1879139</v>
      </c>
      <c r="D77" s="99"/>
      <c r="E77" s="98">
        <v>5783806261.2344303</v>
      </c>
      <c r="F77" s="99"/>
      <c r="G77" s="136"/>
      <c r="H77" s="117"/>
      <c r="I77" s="114"/>
      <c r="J77" s="99"/>
      <c r="K77" s="114"/>
      <c r="L77" s="99"/>
      <c r="M77" s="136"/>
      <c r="N77" s="117"/>
      <c r="O77" s="114"/>
    </row>
    <row r="78" spans="1:15">
      <c r="A78" s="110" t="s">
        <v>114</v>
      </c>
      <c r="B78" s="97"/>
      <c r="C78" s="98">
        <v>2510869935.6647911</v>
      </c>
      <c r="D78" s="99"/>
      <c r="E78" s="98">
        <v>2573577152.0915084</v>
      </c>
      <c r="F78" s="99"/>
      <c r="G78" s="139">
        <v>3.8127</v>
      </c>
      <c r="H78" s="117" t="s">
        <v>90</v>
      </c>
      <c r="I78" s="114">
        <v>95731938</v>
      </c>
      <c r="J78" s="99"/>
      <c r="K78" s="114">
        <v>98122776</v>
      </c>
      <c r="L78" s="99"/>
      <c r="M78" s="139">
        <v>3.8925999999999998</v>
      </c>
      <c r="N78" s="117" t="s">
        <v>90</v>
      </c>
      <c r="O78" s="114">
        <v>100179064</v>
      </c>
    </row>
    <row r="79" spans="1:15">
      <c r="A79" s="110" t="s">
        <v>115</v>
      </c>
      <c r="B79" s="97"/>
      <c r="C79" s="98">
        <v>3175072249.5231218</v>
      </c>
      <c r="D79" s="99"/>
      <c r="E79" s="98">
        <v>3210229109.1429219</v>
      </c>
      <c r="F79" s="99"/>
      <c r="G79" s="139">
        <v>3.5143</v>
      </c>
      <c r="H79" s="117" t="s">
        <v>90</v>
      </c>
      <c r="I79" s="114">
        <v>111581564</v>
      </c>
      <c r="J79" s="99"/>
      <c r="K79" s="114">
        <v>112817082</v>
      </c>
      <c r="L79" s="99"/>
      <c r="M79" s="139">
        <v>3.5891999999999999</v>
      </c>
      <c r="N79" s="117" t="s">
        <v>90</v>
      </c>
      <c r="O79" s="114">
        <v>115221543</v>
      </c>
    </row>
    <row r="80" spans="1:15">
      <c r="A80" s="110" t="s">
        <v>116</v>
      </c>
      <c r="B80" s="97"/>
      <c r="C80" s="98">
        <v>0</v>
      </c>
      <c r="D80" s="99"/>
      <c r="E80" s="98">
        <v>0</v>
      </c>
      <c r="F80" s="99"/>
      <c r="G80" s="112">
        <v>648</v>
      </c>
      <c r="H80" s="113"/>
      <c r="I80" s="114">
        <v>0</v>
      </c>
      <c r="J80" s="99"/>
      <c r="K80" s="114">
        <v>0</v>
      </c>
      <c r="L80" s="99"/>
      <c r="M80" s="112">
        <v>660</v>
      </c>
      <c r="N80" s="113"/>
      <c r="O80" s="114">
        <v>0</v>
      </c>
    </row>
    <row r="81" spans="1:15">
      <c r="A81" s="110" t="s">
        <v>102</v>
      </c>
      <c r="B81" s="97"/>
      <c r="C81" s="128">
        <v>16138170</v>
      </c>
      <c r="D81" s="99"/>
      <c r="E81" s="128">
        <v>0</v>
      </c>
      <c r="F81" s="99"/>
      <c r="G81" s="97"/>
      <c r="H81" s="99"/>
      <c r="I81" s="129">
        <v>3002117.4317299994</v>
      </c>
      <c r="J81" s="99"/>
      <c r="K81" s="129">
        <v>0</v>
      </c>
      <c r="L81" s="99"/>
      <c r="M81" s="97"/>
      <c r="N81" s="99"/>
      <c r="O81" s="129">
        <v>0</v>
      </c>
    </row>
    <row r="82" spans="1:15" ht="16.5" thickBot="1">
      <c r="A82" s="110" t="s">
        <v>103</v>
      </c>
      <c r="B82" s="97"/>
      <c r="C82" s="140">
        <v>5702080355.1879139</v>
      </c>
      <c r="D82" s="99"/>
      <c r="E82" s="140">
        <v>5783806261.2344303</v>
      </c>
      <c r="F82" s="99"/>
      <c r="G82" s="137"/>
      <c r="H82" s="99"/>
      <c r="I82" s="138">
        <v>482248494.43172997</v>
      </c>
      <c r="J82" s="99"/>
      <c r="K82" s="138">
        <v>486920877</v>
      </c>
      <c r="L82" s="99"/>
      <c r="M82" s="137"/>
      <c r="N82" s="99"/>
      <c r="O82" s="138">
        <v>497103843</v>
      </c>
    </row>
    <row r="83" spans="1:15" ht="16.5" thickTop="1">
      <c r="A83" s="97"/>
      <c r="B83" s="97"/>
      <c r="C83" s="98"/>
      <c r="D83" s="99"/>
      <c r="E83" s="98"/>
      <c r="F83" s="99"/>
      <c r="G83" s="97"/>
      <c r="H83" s="99"/>
      <c r="I83" s="97"/>
      <c r="J83" s="99"/>
      <c r="K83" s="97"/>
      <c r="L83" s="99"/>
      <c r="M83" s="97"/>
      <c r="N83" s="99"/>
      <c r="O83" s="97"/>
    </row>
    <row r="84" spans="1:15">
      <c r="A84" s="108" t="s">
        <v>117</v>
      </c>
      <c r="B84" s="97"/>
      <c r="C84" s="98"/>
      <c r="D84" s="124"/>
      <c r="E84" s="98"/>
      <c r="F84" s="124"/>
      <c r="G84" s="97"/>
      <c r="H84" s="99"/>
      <c r="I84" s="97"/>
      <c r="J84" s="124"/>
      <c r="K84" s="97"/>
      <c r="L84" s="124"/>
      <c r="M84" s="97"/>
      <c r="N84" s="99"/>
      <c r="O84" s="97"/>
    </row>
    <row r="85" spans="1:15">
      <c r="A85" s="110" t="s">
        <v>109</v>
      </c>
      <c r="B85" s="97"/>
      <c r="C85" s="98">
        <v>414.86710188679206</v>
      </c>
      <c r="D85" s="99"/>
      <c r="E85" s="98">
        <v>438</v>
      </c>
      <c r="F85" s="99"/>
      <c r="G85" s="112">
        <v>54</v>
      </c>
      <c r="H85" s="113"/>
      <c r="I85" s="114">
        <v>22403</v>
      </c>
      <c r="J85" s="99"/>
      <c r="K85" s="114">
        <v>23652</v>
      </c>
      <c r="L85" s="99"/>
      <c r="M85" s="112">
        <v>55</v>
      </c>
      <c r="N85" s="113"/>
      <c r="O85" s="114">
        <v>24090</v>
      </c>
    </row>
    <row r="86" spans="1:15">
      <c r="A86" s="110" t="s">
        <v>118</v>
      </c>
      <c r="B86" s="97"/>
      <c r="C86" s="98">
        <v>15093.20874516115</v>
      </c>
      <c r="D86" s="99"/>
      <c r="E86" s="98">
        <v>6224</v>
      </c>
      <c r="F86" s="99"/>
      <c r="G86" s="112">
        <v>18.12</v>
      </c>
      <c r="H86" s="113"/>
      <c r="I86" s="114">
        <v>273489</v>
      </c>
      <c r="J86" s="99"/>
      <c r="K86" s="114">
        <v>112779</v>
      </c>
      <c r="L86" s="99"/>
      <c r="M86" s="112">
        <v>18.5</v>
      </c>
      <c r="N86" s="113"/>
      <c r="O86" s="114">
        <v>115144</v>
      </c>
    </row>
    <row r="87" spans="1:15">
      <c r="A87" s="110" t="s">
        <v>119</v>
      </c>
      <c r="B87" s="97"/>
      <c r="C87" s="98">
        <v>10682.428219018249</v>
      </c>
      <c r="D87" s="99"/>
      <c r="E87" s="98">
        <v>4264</v>
      </c>
      <c r="F87" s="99"/>
      <c r="G87" s="112">
        <v>14.54</v>
      </c>
      <c r="H87" s="113"/>
      <c r="I87" s="114">
        <v>155323</v>
      </c>
      <c r="J87" s="99"/>
      <c r="K87" s="114">
        <v>61999</v>
      </c>
      <c r="L87" s="99"/>
      <c r="M87" s="112">
        <v>14.84</v>
      </c>
      <c r="N87" s="113"/>
      <c r="O87" s="114">
        <v>63278</v>
      </c>
    </row>
    <row r="88" spans="1:15">
      <c r="A88" s="110" t="s">
        <v>112</v>
      </c>
      <c r="B88" s="97"/>
      <c r="C88" s="98">
        <v>0</v>
      </c>
      <c r="D88" s="99"/>
      <c r="E88" s="98">
        <v>0</v>
      </c>
      <c r="F88" s="99"/>
      <c r="G88" s="112">
        <v>-0.93</v>
      </c>
      <c r="H88" s="113"/>
      <c r="I88" s="114">
        <v>0</v>
      </c>
      <c r="J88" s="99"/>
      <c r="K88" s="114">
        <v>0</v>
      </c>
      <c r="L88" s="99"/>
      <c r="M88" s="112">
        <v>-0.95</v>
      </c>
      <c r="N88" s="113"/>
      <c r="O88" s="114">
        <v>0</v>
      </c>
    </row>
    <row r="89" spans="1:15">
      <c r="A89" s="110" t="s">
        <v>113</v>
      </c>
      <c r="B89" s="97"/>
      <c r="C89" s="98">
        <v>9238803</v>
      </c>
      <c r="D89" s="99"/>
      <c r="E89" s="98">
        <v>3907497</v>
      </c>
      <c r="F89" s="99"/>
      <c r="G89" s="139"/>
      <c r="H89" s="117"/>
      <c r="I89" s="114"/>
      <c r="J89" s="99"/>
      <c r="K89" s="114"/>
      <c r="L89" s="99"/>
      <c r="M89" s="139"/>
      <c r="N89" s="117"/>
      <c r="O89" s="114"/>
    </row>
    <row r="90" spans="1:15">
      <c r="A90" s="110" t="s">
        <v>120</v>
      </c>
      <c r="B90" s="97"/>
      <c r="C90" s="98">
        <v>5798006</v>
      </c>
      <c r="D90" s="99"/>
      <c r="E90" s="98">
        <v>1628123.75</v>
      </c>
      <c r="F90" s="99"/>
      <c r="G90" s="139">
        <v>3.8127</v>
      </c>
      <c r="H90" s="117" t="s">
        <v>90</v>
      </c>
      <c r="I90" s="114">
        <v>221061</v>
      </c>
      <c r="J90" s="99"/>
      <c r="K90" s="114">
        <v>62075</v>
      </c>
      <c r="L90" s="99"/>
      <c r="M90" s="139">
        <v>3.8925999999999998</v>
      </c>
      <c r="N90" s="117" t="s">
        <v>90</v>
      </c>
      <c r="O90" s="114">
        <v>63376</v>
      </c>
    </row>
    <row r="91" spans="1:15">
      <c r="A91" s="110" t="s">
        <v>121</v>
      </c>
      <c r="B91" s="97"/>
      <c r="C91" s="98">
        <v>3440797</v>
      </c>
      <c r="D91" s="99"/>
      <c r="E91" s="98">
        <v>2279373.25</v>
      </c>
      <c r="F91" s="99"/>
      <c r="G91" s="139">
        <v>3.5143</v>
      </c>
      <c r="H91" s="117" t="s">
        <v>90</v>
      </c>
      <c r="I91" s="114">
        <v>120920</v>
      </c>
      <c r="J91" s="99"/>
      <c r="K91" s="114">
        <v>80104</v>
      </c>
      <c r="L91" s="99"/>
      <c r="M91" s="139">
        <v>3.5891999999999999</v>
      </c>
      <c r="N91" s="117" t="s">
        <v>90</v>
      </c>
      <c r="O91" s="114">
        <v>81811</v>
      </c>
    </row>
    <row r="92" spans="1:15">
      <c r="A92" s="110" t="s">
        <v>116</v>
      </c>
      <c r="B92" s="97"/>
      <c r="C92" s="98">
        <v>0</v>
      </c>
      <c r="D92" s="124"/>
      <c r="E92" s="98">
        <v>0</v>
      </c>
      <c r="F92" s="124"/>
      <c r="G92" s="112">
        <v>648</v>
      </c>
      <c r="H92" s="113"/>
      <c r="I92" s="114">
        <v>0</v>
      </c>
      <c r="J92" s="124"/>
      <c r="K92" s="114">
        <v>0</v>
      </c>
      <c r="L92" s="124"/>
      <c r="M92" s="112">
        <v>660</v>
      </c>
      <c r="N92" s="113"/>
      <c r="O92" s="114">
        <v>0</v>
      </c>
    </row>
    <row r="93" spans="1:15">
      <c r="A93" s="110" t="s">
        <v>102</v>
      </c>
      <c r="B93" s="97"/>
      <c r="C93" s="128">
        <v>39551</v>
      </c>
      <c r="D93" s="99"/>
      <c r="E93" s="128">
        <v>0</v>
      </c>
      <c r="F93" s="99"/>
      <c r="G93" s="97"/>
      <c r="H93" s="99"/>
      <c r="I93" s="129">
        <v>5559</v>
      </c>
      <c r="J93" s="99"/>
      <c r="K93" s="129">
        <v>0</v>
      </c>
      <c r="L93" s="99"/>
      <c r="M93" s="97"/>
      <c r="N93" s="99"/>
      <c r="O93" s="129">
        <v>0</v>
      </c>
    </row>
    <row r="94" spans="1:15" ht="16.5" thickBot="1">
      <c r="A94" s="110" t="s">
        <v>103</v>
      </c>
      <c r="B94" s="97"/>
      <c r="C94" s="140">
        <v>9278354</v>
      </c>
      <c r="D94" s="99"/>
      <c r="E94" s="140">
        <v>3907497</v>
      </c>
      <c r="F94" s="99"/>
      <c r="G94" s="137"/>
      <c r="H94" s="99"/>
      <c r="I94" s="138">
        <v>798755</v>
      </c>
      <c r="J94" s="99"/>
      <c r="K94" s="138">
        <v>340609</v>
      </c>
      <c r="L94" s="99"/>
      <c r="M94" s="137"/>
      <c r="N94" s="99"/>
      <c r="O94" s="138">
        <v>347699</v>
      </c>
    </row>
    <row r="95" spans="1:15" ht="16.5" thickTop="1">
      <c r="A95" s="97"/>
      <c r="B95" s="97"/>
      <c r="C95" s="98"/>
      <c r="D95" s="99"/>
      <c r="E95" s="98"/>
      <c r="F95" s="99"/>
      <c r="G95" s="97"/>
      <c r="H95" s="99"/>
      <c r="I95" s="97"/>
      <c r="J95" s="99"/>
      <c r="K95" s="97"/>
      <c r="L95" s="99"/>
      <c r="M95" s="97"/>
      <c r="N95" s="99"/>
      <c r="O95" s="97"/>
    </row>
    <row r="96" spans="1:15">
      <c r="A96" s="108" t="s">
        <v>122</v>
      </c>
      <c r="B96" s="97"/>
      <c r="C96" s="98"/>
      <c r="D96" s="99"/>
      <c r="E96" s="98"/>
      <c r="F96" s="99"/>
      <c r="G96" s="139"/>
      <c r="H96" s="141"/>
      <c r="I96" s="97"/>
      <c r="J96" s="99"/>
      <c r="K96" s="97"/>
      <c r="L96" s="99"/>
      <c r="M96" s="139"/>
      <c r="N96" s="141"/>
      <c r="O96" s="97"/>
    </row>
    <row r="97" spans="1:15">
      <c r="A97" s="110" t="s">
        <v>109</v>
      </c>
      <c r="B97" s="97"/>
      <c r="C97" s="98">
        <v>26414.113335849139</v>
      </c>
      <c r="D97" s="99"/>
      <c r="E97" s="98">
        <v>27307</v>
      </c>
      <c r="F97" s="99"/>
      <c r="G97" s="112">
        <v>54</v>
      </c>
      <c r="H97" s="113"/>
      <c r="I97" s="114">
        <v>1426362</v>
      </c>
      <c r="J97" s="99"/>
      <c r="K97" s="114">
        <v>1474578</v>
      </c>
      <c r="L97" s="99"/>
      <c r="M97" s="112">
        <v>55</v>
      </c>
      <c r="N97" s="113"/>
      <c r="O97" s="114">
        <v>1501885</v>
      </c>
    </row>
    <row r="98" spans="1:15">
      <c r="A98" s="110" t="s">
        <v>123</v>
      </c>
      <c r="B98" s="97"/>
      <c r="C98" s="98">
        <v>905589.39854085888</v>
      </c>
      <c r="D98" s="124"/>
      <c r="E98" s="98">
        <v>918610</v>
      </c>
      <c r="F98" s="124"/>
      <c r="G98" s="112">
        <v>6.41</v>
      </c>
      <c r="H98" s="113"/>
      <c r="I98" s="114">
        <v>5804828</v>
      </c>
      <c r="J98" s="124"/>
      <c r="K98" s="114">
        <v>5888290</v>
      </c>
      <c r="L98" s="124"/>
      <c r="M98" s="112">
        <v>6.54</v>
      </c>
      <c r="N98" s="113"/>
      <c r="O98" s="114">
        <v>6007709</v>
      </c>
    </row>
    <row r="99" spans="1:15">
      <c r="A99" s="110" t="s">
        <v>124</v>
      </c>
      <c r="B99" s="97"/>
      <c r="C99" s="98">
        <v>1045712.9517142838</v>
      </c>
      <c r="D99" s="124"/>
      <c r="E99" s="98">
        <v>1059783</v>
      </c>
      <c r="F99" s="124"/>
      <c r="G99" s="112">
        <v>5.38</v>
      </c>
      <c r="H99" s="113"/>
      <c r="I99" s="114">
        <v>5625936</v>
      </c>
      <c r="J99" s="124"/>
      <c r="K99" s="114">
        <v>5701633</v>
      </c>
      <c r="L99" s="124"/>
      <c r="M99" s="112">
        <v>5.49</v>
      </c>
      <c r="N99" s="113"/>
      <c r="O99" s="114">
        <v>5818209</v>
      </c>
    </row>
    <row r="100" spans="1:15">
      <c r="A100" s="110" t="s">
        <v>112</v>
      </c>
      <c r="B100" s="97"/>
      <c r="C100" s="98">
        <v>38013.047820823238</v>
      </c>
      <c r="D100" s="124"/>
      <c r="E100" s="98">
        <v>39296</v>
      </c>
      <c r="F100" s="124"/>
      <c r="G100" s="112">
        <v>-0.6</v>
      </c>
      <c r="H100" s="113"/>
      <c r="I100" s="114">
        <v>-22808</v>
      </c>
      <c r="J100" s="124"/>
      <c r="K100" s="114">
        <v>-23578</v>
      </c>
      <c r="L100" s="124"/>
      <c r="M100" s="112">
        <v>-0.61</v>
      </c>
      <c r="N100" s="113"/>
      <c r="O100" s="114">
        <v>-23971</v>
      </c>
    </row>
    <row r="101" spans="1:15">
      <c r="A101" s="110" t="s">
        <v>106</v>
      </c>
      <c r="B101" s="97"/>
      <c r="C101" s="98">
        <v>62998551</v>
      </c>
      <c r="D101" s="124"/>
      <c r="E101" s="98">
        <v>62251233</v>
      </c>
      <c r="F101" s="124"/>
      <c r="G101" s="136">
        <v>11.730700000000001</v>
      </c>
      <c r="H101" s="117" t="s">
        <v>90</v>
      </c>
      <c r="I101" s="114">
        <v>7390171</v>
      </c>
      <c r="J101" s="124"/>
      <c r="K101" s="114">
        <v>7302505</v>
      </c>
      <c r="L101" s="124"/>
      <c r="M101" s="136">
        <v>11.9773</v>
      </c>
      <c r="N101" s="117" t="s">
        <v>90</v>
      </c>
      <c r="O101" s="114">
        <v>7456017</v>
      </c>
    </row>
    <row r="102" spans="1:15">
      <c r="A102" s="110" t="s">
        <v>107</v>
      </c>
      <c r="B102" s="97"/>
      <c r="C102" s="98">
        <v>60383058.18145027</v>
      </c>
      <c r="D102" s="124"/>
      <c r="E102" s="98">
        <v>59556790.452555798</v>
      </c>
      <c r="F102" s="124"/>
      <c r="G102" s="136">
        <v>3.5318000000000001</v>
      </c>
      <c r="H102" s="117" t="s">
        <v>90</v>
      </c>
      <c r="I102" s="114">
        <v>2132609</v>
      </c>
      <c r="J102" s="124"/>
      <c r="K102" s="114">
        <v>2103427</v>
      </c>
      <c r="L102" s="124"/>
      <c r="M102" s="136">
        <v>3.6059999999999999</v>
      </c>
      <c r="N102" s="117" t="s">
        <v>90</v>
      </c>
      <c r="O102" s="114">
        <v>2147618</v>
      </c>
    </row>
    <row r="103" spans="1:15">
      <c r="A103" s="110" t="s">
        <v>125</v>
      </c>
      <c r="B103" s="97"/>
      <c r="C103" s="98">
        <v>88191644</v>
      </c>
      <c r="D103" s="124"/>
      <c r="E103" s="98">
        <v>90625426</v>
      </c>
      <c r="F103" s="124"/>
      <c r="G103" s="136">
        <v>9.8056000000000001</v>
      </c>
      <c r="H103" s="117" t="s">
        <v>90</v>
      </c>
      <c r="I103" s="114">
        <v>8647720</v>
      </c>
      <c r="J103" s="124"/>
      <c r="K103" s="114">
        <v>8886367</v>
      </c>
      <c r="L103" s="124"/>
      <c r="M103" s="136">
        <v>10.011699999999999</v>
      </c>
      <c r="N103" s="117" t="s">
        <v>90</v>
      </c>
      <c r="O103" s="114">
        <v>9073146</v>
      </c>
    </row>
    <row r="104" spans="1:15">
      <c r="A104" s="110" t="s">
        <v>126</v>
      </c>
      <c r="B104" s="97"/>
      <c r="C104" s="98">
        <v>78568336.570622593</v>
      </c>
      <c r="D104" s="124"/>
      <c r="E104" s="98">
        <v>79597650.39760986</v>
      </c>
      <c r="F104" s="124"/>
      <c r="G104" s="136">
        <v>2.9603000000000002</v>
      </c>
      <c r="H104" s="117" t="s">
        <v>90</v>
      </c>
      <c r="I104" s="114">
        <v>2325858</v>
      </c>
      <c r="J104" s="124"/>
      <c r="K104" s="114">
        <v>2356329</v>
      </c>
      <c r="L104" s="124"/>
      <c r="M104" s="136">
        <v>3.0320999999999998</v>
      </c>
      <c r="N104" s="117" t="s">
        <v>90</v>
      </c>
      <c r="O104" s="114">
        <v>2413480</v>
      </c>
    </row>
    <row r="105" spans="1:15">
      <c r="A105" s="110" t="s">
        <v>102</v>
      </c>
      <c r="B105" s="97"/>
      <c r="C105" s="128">
        <v>1010522</v>
      </c>
      <c r="D105" s="99"/>
      <c r="E105" s="128">
        <v>0</v>
      </c>
      <c r="F105" s="99"/>
      <c r="G105" s="97"/>
      <c r="H105" s="99"/>
      <c r="I105" s="129">
        <v>225646</v>
      </c>
      <c r="J105" s="99"/>
      <c r="K105" s="129">
        <v>0</v>
      </c>
      <c r="L105" s="99"/>
      <c r="M105" s="97"/>
      <c r="N105" s="99"/>
      <c r="O105" s="129">
        <v>0</v>
      </c>
    </row>
    <row r="106" spans="1:15" ht="16.5" thickBot="1">
      <c r="A106" s="110" t="s">
        <v>103</v>
      </c>
      <c r="B106" s="97"/>
      <c r="C106" s="140">
        <v>291152111.75207287</v>
      </c>
      <c r="D106" s="99"/>
      <c r="E106" s="140">
        <v>292031099.85016567</v>
      </c>
      <c r="F106" s="99"/>
      <c r="G106" s="137"/>
      <c r="H106" s="99"/>
      <c r="I106" s="138">
        <v>33556322</v>
      </c>
      <c r="J106" s="99"/>
      <c r="K106" s="138">
        <v>33689551</v>
      </c>
      <c r="L106" s="99"/>
      <c r="M106" s="137"/>
      <c r="N106" s="99"/>
      <c r="O106" s="138">
        <v>34394093</v>
      </c>
    </row>
    <row r="107" spans="1:15" ht="16.5" thickTop="1">
      <c r="A107" s="97"/>
      <c r="B107" s="97"/>
      <c r="C107" s="98"/>
      <c r="D107" s="99"/>
      <c r="E107" s="98"/>
      <c r="F107" s="99"/>
      <c r="G107" s="97"/>
      <c r="H107" s="99"/>
      <c r="I107" s="97"/>
      <c r="J107" s="99"/>
      <c r="K107" s="97"/>
      <c r="L107" s="99"/>
      <c r="M107" s="97"/>
      <c r="N107" s="99"/>
      <c r="O107" s="97"/>
    </row>
    <row r="108" spans="1:15">
      <c r="A108" s="108" t="s">
        <v>127</v>
      </c>
      <c r="B108" s="97"/>
      <c r="C108" s="98"/>
      <c r="D108" s="99"/>
      <c r="E108" s="98"/>
      <c r="F108" s="99"/>
      <c r="G108" s="97"/>
      <c r="H108" s="99"/>
      <c r="I108" s="97"/>
      <c r="J108" s="99"/>
      <c r="K108" s="97"/>
      <c r="L108" s="99"/>
      <c r="M108" s="97"/>
      <c r="N108" s="99"/>
      <c r="O108" s="97"/>
    </row>
    <row r="109" spans="1:15">
      <c r="A109" s="119" t="s">
        <v>128</v>
      </c>
      <c r="B109" s="97"/>
      <c r="C109" s="98"/>
      <c r="D109" s="99"/>
      <c r="E109" s="98"/>
      <c r="F109" s="99"/>
      <c r="G109" s="97"/>
      <c r="H109" s="99"/>
      <c r="I109" s="114"/>
      <c r="J109" s="99"/>
      <c r="K109" s="114"/>
      <c r="L109" s="99"/>
      <c r="M109" s="97"/>
      <c r="N109" s="99"/>
      <c r="O109" s="114"/>
    </row>
    <row r="110" spans="1:15">
      <c r="A110" s="110" t="s">
        <v>129</v>
      </c>
      <c r="B110" s="97"/>
      <c r="C110" s="98">
        <v>23.967394119533299</v>
      </c>
      <c r="D110" s="99"/>
      <c r="E110" s="98">
        <v>24</v>
      </c>
      <c r="F110" s="99"/>
      <c r="G110" s="112">
        <v>5.68</v>
      </c>
      <c r="H110" s="113"/>
      <c r="I110" s="114">
        <v>136</v>
      </c>
      <c r="J110" s="99"/>
      <c r="K110" s="114">
        <v>136</v>
      </c>
      <c r="L110" s="99"/>
      <c r="M110" s="112">
        <v>5.68</v>
      </c>
      <c r="N110" s="113"/>
      <c r="O110" s="125">
        <v>136</v>
      </c>
    </row>
    <row r="111" spans="1:15">
      <c r="A111" s="110" t="s">
        <v>130</v>
      </c>
      <c r="B111" s="97"/>
      <c r="C111" s="98">
        <v>44778.222765879611</v>
      </c>
      <c r="D111" s="99"/>
      <c r="E111" s="98">
        <v>45001</v>
      </c>
      <c r="F111" s="99"/>
      <c r="G111" s="112">
        <v>16.38</v>
      </c>
      <c r="H111" s="113"/>
      <c r="I111" s="114">
        <v>733467</v>
      </c>
      <c r="J111" s="99"/>
      <c r="K111" s="114">
        <v>737116</v>
      </c>
      <c r="L111" s="99"/>
      <c r="M111" s="112">
        <v>16.38</v>
      </c>
      <c r="N111" s="113"/>
      <c r="O111" s="114">
        <v>737116</v>
      </c>
    </row>
    <row r="112" spans="1:15">
      <c r="A112" s="110" t="s">
        <v>131</v>
      </c>
      <c r="B112" s="97"/>
      <c r="C112" s="98">
        <v>0</v>
      </c>
      <c r="D112" s="99"/>
      <c r="E112" s="98">
        <v>0</v>
      </c>
      <c r="F112" s="99"/>
      <c r="G112" s="112">
        <v>8.0500000000000007</v>
      </c>
      <c r="H112" s="113"/>
      <c r="I112" s="114">
        <v>0</v>
      </c>
      <c r="J112" s="99"/>
      <c r="K112" s="114">
        <v>0</v>
      </c>
      <c r="L112" s="99"/>
      <c r="M112" s="112">
        <v>8.0500000000000007</v>
      </c>
      <c r="N112" s="113"/>
      <c r="O112" s="114">
        <v>0</v>
      </c>
    </row>
    <row r="113" spans="1:15">
      <c r="A113" s="110" t="s">
        <v>132</v>
      </c>
      <c r="B113" s="97"/>
      <c r="C113" s="98">
        <v>10687.848879344563</v>
      </c>
      <c r="D113" s="99"/>
      <c r="E113" s="98">
        <v>10830</v>
      </c>
      <c r="F113" s="99"/>
      <c r="G113" s="112">
        <v>26.78</v>
      </c>
      <c r="H113" s="113"/>
      <c r="I113" s="114">
        <v>286221</v>
      </c>
      <c r="J113" s="99"/>
      <c r="K113" s="114">
        <v>290027</v>
      </c>
      <c r="L113" s="99"/>
      <c r="M113" s="112">
        <v>26.78</v>
      </c>
      <c r="N113" s="113"/>
      <c r="O113" s="114">
        <v>290027</v>
      </c>
    </row>
    <row r="114" spans="1:15">
      <c r="A114" s="119" t="s">
        <v>133</v>
      </c>
      <c r="B114" s="97"/>
      <c r="C114" s="98"/>
      <c r="D114" s="99"/>
      <c r="E114" s="98"/>
      <c r="F114" s="99"/>
      <c r="G114" s="97"/>
      <c r="H114" s="99"/>
      <c r="I114" s="114"/>
      <c r="J114" s="99"/>
      <c r="K114" s="114"/>
      <c r="L114" s="99"/>
      <c r="M114" s="97"/>
      <c r="N114" s="99"/>
      <c r="O114" s="114"/>
    </row>
    <row r="115" spans="1:15">
      <c r="A115" s="110" t="s">
        <v>134</v>
      </c>
      <c r="B115" s="97"/>
      <c r="C115" s="98">
        <v>3583.1677698030398</v>
      </c>
      <c r="D115" s="99"/>
      <c r="E115" s="98">
        <v>3563</v>
      </c>
      <c r="F115" s="99"/>
      <c r="G115" s="112">
        <v>14.6</v>
      </c>
      <c r="H115" s="113"/>
      <c r="I115" s="114">
        <v>52314</v>
      </c>
      <c r="J115" s="99"/>
      <c r="K115" s="114">
        <v>52020</v>
      </c>
      <c r="L115" s="99"/>
      <c r="M115" s="112">
        <v>14.6</v>
      </c>
      <c r="N115" s="113"/>
      <c r="O115" s="114">
        <v>52020</v>
      </c>
    </row>
    <row r="116" spans="1:15">
      <c r="A116" s="110" t="s">
        <v>135</v>
      </c>
      <c r="B116" s="97"/>
      <c r="C116" s="98">
        <v>1751.0726944449048</v>
      </c>
      <c r="D116" s="99"/>
      <c r="E116" s="98">
        <v>1746</v>
      </c>
      <c r="F116" s="99"/>
      <c r="G116" s="112">
        <v>12.23</v>
      </c>
      <c r="H116" s="113"/>
      <c r="I116" s="114">
        <v>21416</v>
      </c>
      <c r="J116" s="99"/>
      <c r="K116" s="114">
        <v>21354</v>
      </c>
      <c r="L116" s="99"/>
      <c r="M116" s="112">
        <v>12.23</v>
      </c>
      <c r="N116" s="113"/>
      <c r="O116" s="114">
        <v>21354</v>
      </c>
    </row>
    <row r="117" spans="1:15">
      <c r="A117" s="110" t="s">
        <v>136</v>
      </c>
      <c r="B117" s="97"/>
      <c r="C117" s="98">
        <v>23400.260480013312</v>
      </c>
      <c r="D117" s="99"/>
      <c r="E117" s="98">
        <v>23403</v>
      </c>
      <c r="F117" s="99"/>
      <c r="G117" s="112">
        <v>15.47</v>
      </c>
      <c r="H117" s="113"/>
      <c r="I117" s="114">
        <v>362002</v>
      </c>
      <c r="J117" s="99"/>
      <c r="K117" s="114">
        <v>362044</v>
      </c>
      <c r="L117" s="99"/>
      <c r="M117" s="112">
        <v>15.47</v>
      </c>
      <c r="N117" s="113"/>
      <c r="O117" s="114">
        <v>362044</v>
      </c>
    </row>
    <row r="118" spans="1:15">
      <c r="A118" s="110" t="s">
        <v>137</v>
      </c>
      <c r="B118" s="97"/>
      <c r="C118" s="98">
        <v>23149.788532480459</v>
      </c>
      <c r="D118" s="99"/>
      <c r="E118" s="98">
        <v>23123</v>
      </c>
      <c r="F118" s="99"/>
      <c r="G118" s="112">
        <v>13.31</v>
      </c>
      <c r="H118" s="113"/>
      <c r="I118" s="114">
        <v>308124</v>
      </c>
      <c r="J118" s="99"/>
      <c r="K118" s="114">
        <v>307767</v>
      </c>
      <c r="L118" s="99"/>
      <c r="M118" s="112">
        <v>13.31</v>
      </c>
      <c r="N118" s="113"/>
      <c r="O118" s="114">
        <v>307767</v>
      </c>
    </row>
    <row r="119" spans="1:15">
      <c r="A119" s="110" t="s">
        <v>138</v>
      </c>
      <c r="B119" s="97"/>
      <c r="C119" s="98">
        <v>2648.6008642891638</v>
      </c>
      <c r="D119" s="99"/>
      <c r="E119" s="98">
        <v>2646</v>
      </c>
      <c r="F119" s="99"/>
      <c r="G119" s="112">
        <v>19.46</v>
      </c>
      <c r="H119" s="113"/>
      <c r="I119" s="114">
        <v>51542</v>
      </c>
      <c r="J119" s="99"/>
      <c r="K119" s="114">
        <v>51491</v>
      </c>
      <c r="L119" s="99"/>
      <c r="M119" s="112">
        <v>19.46</v>
      </c>
      <c r="N119" s="113"/>
      <c r="O119" s="114">
        <v>51491</v>
      </c>
    </row>
    <row r="120" spans="1:15">
      <c r="A120" s="110" t="s">
        <v>139</v>
      </c>
      <c r="B120" s="97"/>
      <c r="C120" s="98">
        <v>2589.819816890224</v>
      </c>
      <c r="D120" s="99"/>
      <c r="E120" s="98">
        <v>2564</v>
      </c>
      <c r="F120" s="99"/>
      <c r="G120" s="112">
        <v>17.13</v>
      </c>
      <c r="H120" s="113"/>
      <c r="I120" s="114">
        <v>44364</v>
      </c>
      <c r="J120" s="99"/>
      <c r="K120" s="114">
        <v>43921</v>
      </c>
      <c r="L120" s="99"/>
      <c r="M120" s="112">
        <v>17.13</v>
      </c>
      <c r="N120" s="113"/>
      <c r="O120" s="114">
        <v>43921</v>
      </c>
    </row>
    <row r="121" spans="1:15">
      <c r="A121" s="110" t="s">
        <v>140</v>
      </c>
      <c r="B121" s="97"/>
      <c r="C121" s="98">
        <v>120.1674871425584</v>
      </c>
      <c r="D121" s="99"/>
      <c r="E121" s="98">
        <v>114</v>
      </c>
      <c r="F121" s="99"/>
      <c r="G121" s="112">
        <v>21.07</v>
      </c>
      <c r="H121" s="113"/>
      <c r="I121" s="114">
        <v>2532</v>
      </c>
      <c r="J121" s="99"/>
      <c r="K121" s="114">
        <v>2402</v>
      </c>
      <c r="L121" s="99"/>
      <c r="M121" s="112">
        <v>21.07</v>
      </c>
      <c r="N121" s="113"/>
      <c r="O121" s="114">
        <v>2402</v>
      </c>
    </row>
    <row r="122" spans="1:15">
      <c r="A122" s="110" t="s">
        <v>141</v>
      </c>
      <c r="B122" s="97"/>
      <c r="C122" s="98">
        <v>3111.8341373048643</v>
      </c>
      <c r="D122" s="99"/>
      <c r="E122" s="98">
        <v>3134</v>
      </c>
      <c r="F122" s="99"/>
      <c r="G122" s="112">
        <v>23.51</v>
      </c>
      <c r="H122" s="113"/>
      <c r="I122" s="114">
        <v>73159</v>
      </c>
      <c r="J122" s="99"/>
      <c r="K122" s="114">
        <v>73680</v>
      </c>
      <c r="L122" s="99"/>
      <c r="M122" s="112">
        <v>23.51</v>
      </c>
      <c r="N122" s="113"/>
      <c r="O122" s="114">
        <v>73680</v>
      </c>
    </row>
    <row r="123" spans="1:15">
      <c r="A123" s="110" t="s">
        <v>142</v>
      </c>
      <c r="B123" s="97"/>
      <c r="C123" s="98">
        <v>4148.574168240275</v>
      </c>
      <c r="D123" s="99"/>
      <c r="E123" s="98">
        <v>4178</v>
      </c>
      <c r="F123" s="99"/>
      <c r="G123" s="112">
        <v>21.23</v>
      </c>
      <c r="H123" s="113"/>
      <c r="I123" s="114">
        <v>88074</v>
      </c>
      <c r="J123" s="99"/>
      <c r="K123" s="114">
        <v>88699</v>
      </c>
      <c r="L123" s="99"/>
      <c r="M123" s="112">
        <v>21.23</v>
      </c>
      <c r="N123" s="113"/>
      <c r="O123" s="114">
        <v>88699</v>
      </c>
    </row>
    <row r="124" spans="1:15">
      <c r="A124" s="110" t="s">
        <v>143</v>
      </c>
      <c r="B124" s="97"/>
      <c r="C124" s="98">
        <v>1236.3328679101719</v>
      </c>
      <c r="D124" s="99"/>
      <c r="E124" s="98">
        <v>1248</v>
      </c>
      <c r="F124" s="99"/>
      <c r="G124" s="112">
        <v>28.3</v>
      </c>
      <c r="H124" s="113"/>
      <c r="I124" s="114">
        <v>34988</v>
      </c>
      <c r="J124" s="99"/>
      <c r="K124" s="114">
        <v>35318</v>
      </c>
      <c r="L124" s="99"/>
      <c r="M124" s="112">
        <v>28.3</v>
      </c>
      <c r="N124" s="113"/>
      <c r="O124" s="114">
        <v>35318</v>
      </c>
    </row>
    <row r="125" spans="1:15">
      <c r="A125" s="110" t="s">
        <v>144</v>
      </c>
      <c r="B125" s="97"/>
      <c r="C125" s="98">
        <v>2462.3102219882803</v>
      </c>
      <c r="D125" s="99"/>
      <c r="E125" s="98">
        <v>2456</v>
      </c>
      <c r="F125" s="99"/>
      <c r="G125" s="112">
        <v>25.99</v>
      </c>
      <c r="H125" s="113"/>
      <c r="I125" s="114">
        <v>63995</v>
      </c>
      <c r="J125" s="99"/>
      <c r="K125" s="114">
        <v>63831</v>
      </c>
      <c r="L125" s="99"/>
      <c r="M125" s="112">
        <v>25.99</v>
      </c>
      <c r="N125" s="113"/>
      <c r="O125" s="114">
        <v>63831</v>
      </c>
    </row>
    <row r="126" spans="1:15">
      <c r="A126" s="119" t="s">
        <v>145</v>
      </c>
      <c r="B126" s="97"/>
      <c r="C126" s="98"/>
      <c r="D126" s="99"/>
      <c r="E126" s="98"/>
      <c r="F126" s="99"/>
      <c r="G126" s="97"/>
      <c r="H126" s="99"/>
      <c r="I126" s="114"/>
      <c r="J126" s="99"/>
      <c r="K126" s="114"/>
      <c r="L126" s="99"/>
      <c r="M126" s="97"/>
      <c r="N126" s="99"/>
      <c r="O126" s="114"/>
    </row>
    <row r="127" spans="1:15">
      <c r="A127" s="110" t="s">
        <v>138</v>
      </c>
      <c r="B127" s="97"/>
      <c r="C127" s="98">
        <v>4643.5666806965919</v>
      </c>
      <c r="D127" s="99"/>
      <c r="E127" s="98">
        <v>4670</v>
      </c>
      <c r="F127" s="99"/>
      <c r="G127" s="112">
        <v>19.46</v>
      </c>
      <c r="H127" s="113"/>
      <c r="I127" s="114">
        <v>90364</v>
      </c>
      <c r="J127" s="99"/>
      <c r="K127" s="114">
        <v>90878</v>
      </c>
      <c r="L127" s="99"/>
      <c r="M127" s="112">
        <v>19.46</v>
      </c>
      <c r="N127" s="113"/>
      <c r="O127" s="114">
        <v>90878</v>
      </c>
    </row>
    <row r="128" spans="1:15">
      <c r="A128" s="110" t="s">
        <v>139</v>
      </c>
      <c r="B128" s="97"/>
      <c r="C128" s="98">
        <v>4959.4381175384869</v>
      </c>
      <c r="D128" s="99"/>
      <c r="E128" s="98">
        <v>4976</v>
      </c>
      <c r="F128" s="99"/>
      <c r="G128" s="112">
        <v>17.13</v>
      </c>
      <c r="H128" s="113"/>
      <c r="I128" s="114">
        <v>84955</v>
      </c>
      <c r="J128" s="99"/>
      <c r="K128" s="114">
        <v>85239</v>
      </c>
      <c r="L128" s="99"/>
      <c r="M128" s="112">
        <v>17.13</v>
      </c>
      <c r="N128" s="113"/>
      <c r="O128" s="114">
        <v>85239</v>
      </c>
    </row>
    <row r="129" spans="1:15">
      <c r="A129" s="110" t="s">
        <v>141</v>
      </c>
      <c r="B129" s="97"/>
      <c r="C129" s="98">
        <v>1093.3490484779243</v>
      </c>
      <c r="D129" s="99"/>
      <c r="E129" s="98">
        <v>1102</v>
      </c>
      <c r="F129" s="99"/>
      <c r="G129" s="112">
        <v>23.51</v>
      </c>
      <c r="H129" s="113"/>
      <c r="I129" s="114">
        <v>25705</v>
      </c>
      <c r="J129" s="99"/>
      <c r="K129" s="114">
        <v>25908</v>
      </c>
      <c r="L129" s="99"/>
      <c r="M129" s="112">
        <v>23.51</v>
      </c>
      <c r="N129" s="113"/>
      <c r="O129" s="114">
        <v>25908</v>
      </c>
    </row>
    <row r="130" spans="1:15">
      <c r="A130" s="110" t="s">
        <v>142</v>
      </c>
      <c r="B130" s="97"/>
      <c r="C130" s="98">
        <v>1563.7696317488133</v>
      </c>
      <c r="D130" s="99"/>
      <c r="E130" s="98">
        <v>1570</v>
      </c>
      <c r="F130" s="99"/>
      <c r="G130" s="112">
        <v>21.23</v>
      </c>
      <c r="H130" s="113"/>
      <c r="I130" s="114">
        <v>33199</v>
      </c>
      <c r="J130" s="99"/>
      <c r="K130" s="114">
        <v>33331</v>
      </c>
      <c r="L130" s="99"/>
      <c r="M130" s="112">
        <v>21.23</v>
      </c>
      <c r="N130" s="113"/>
      <c r="O130" s="114">
        <v>33331</v>
      </c>
    </row>
    <row r="131" spans="1:15">
      <c r="A131" s="110" t="s">
        <v>143</v>
      </c>
      <c r="B131" s="97"/>
      <c r="C131" s="98">
        <v>9583.6819700952256</v>
      </c>
      <c r="D131" s="99"/>
      <c r="E131" s="98">
        <v>9734</v>
      </c>
      <c r="F131" s="99"/>
      <c r="G131" s="112">
        <v>28.3</v>
      </c>
      <c r="H131" s="113"/>
      <c r="I131" s="114">
        <v>271218</v>
      </c>
      <c r="J131" s="99"/>
      <c r="K131" s="114">
        <v>275472</v>
      </c>
      <c r="L131" s="99"/>
      <c r="M131" s="112">
        <v>28.3</v>
      </c>
      <c r="N131" s="113"/>
      <c r="O131" s="114">
        <v>275472</v>
      </c>
    </row>
    <row r="132" spans="1:15">
      <c r="A132" s="110" t="s">
        <v>144</v>
      </c>
      <c r="B132" s="97"/>
      <c r="C132" s="98">
        <v>11642.680332962515</v>
      </c>
      <c r="D132" s="99"/>
      <c r="E132" s="98">
        <v>11772</v>
      </c>
      <c r="F132" s="99"/>
      <c r="G132" s="112">
        <v>25.99</v>
      </c>
      <c r="H132" s="113"/>
      <c r="I132" s="114">
        <v>302593</v>
      </c>
      <c r="J132" s="99"/>
      <c r="K132" s="114">
        <v>305954</v>
      </c>
      <c r="L132" s="99"/>
      <c r="M132" s="112">
        <v>25.99</v>
      </c>
      <c r="N132" s="113"/>
      <c r="O132" s="114">
        <v>305954</v>
      </c>
    </row>
    <row r="133" spans="1:15">
      <c r="A133" s="119" t="s">
        <v>146</v>
      </c>
      <c r="B133" s="97"/>
      <c r="C133" s="98"/>
      <c r="D133" s="99"/>
      <c r="E133" s="98"/>
      <c r="F133" s="99"/>
      <c r="G133" s="97"/>
      <c r="H133" s="99"/>
      <c r="I133" s="97"/>
      <c r="J133" s="99"/>
      <c r="K133" s="97"/>
      <c r="L133" s="99"/>
      <c r="M133" s="97"/>
      <c r="N133" s="99"/>
      <c r="O133" s="97"/>
    </row>
    <row r="134" spans="1:15">
      <c r="A134" s="110" t="s">
        <v>147</v>
      </c>
      <c r="B134" s="97"/>
      <c r="C134" s="98">
        <v>0</v>
      </c>
      <c r="D134" s="99"/>
      <c r="E134" s="98">
        <v>0</v>
      </c>
      <c r="F134" s="99"/>
      <c r="G134" s="112">
        <v>29.4</v>
      </c>
      <c r="H134" s="113"/>
      <c r="I134" s="114">
        <v>0</v>
      </c>
      <c r="J134" s="99"/>
      <c r="K134" s="114">
        <v>0</v>
      </c>
      <c r="L134" s="99"/>
      <c r="M134" s="112">
        <v>29.4</v>
      </c>
      <c r="N134" s="113"/>
      <c r="O134" s="114">
        <v>0</v>
      </c>
    </row>
    <row r="135" spans="1:15">
      <c r="A135" s="110" t="s">
        <v>148</v>
      </c>
      <c r="B135" s="97"/>
      <c r="C135" s="98">
        <v>264.00013757281602</v>
      </c>
      <c r="D135" s="99"/>
      <c r="E135" s="98">
        <v>265</v>
      </c>
      <c r="F135" s="99"/>
      <c r="G135" s="112">
        <v>21.79</v>
      </c>
      <c r="H135" s="113"/>
      <c r="I135" s="114">
        <v>5753</v>
      </c>
      <c r="J135" s="99"/>
      <c r="K135" s="114">
        <v>5774</v>
      </c>
      <c r="L135" s="99"/>
      <c r="M135" s="112">
        <v>21.79</v>
      </c>
      <c r="N135" s="113"/>
      <c r="O135" s="114">
        <v>5774</v>
      </c>
    </row>
    <row r="136" spans="1:15">
      <c r="A136" s="110" t="s">
        <v>149</v>
      </c>
      <c r="B136" s="97"/>
      <c r="C136" s="98">
        <v>107.9998614193032</v>
      </c>
      <c r="D136" s="99"/>
      <c r="E136" s="98">
        <v>110</v>
      </c>
      <c r="F136" s="99"/>
      <c r="G136" s="112">
        <v>34.340000000000003</v>
      </c>
      <c r="H136" s="113"/>
      <c r="I136" s="114">
        <v>3709</v>
      </c>
      <c r="J136" s="99"/>
      <c r="K136" s="114">
        <v>3777</v>
      </c>
      <c r="L136" s="99"/>
      <c r="M136" s="112">
        <v>34.340000000000003</v>
      </c>
      <c r="N136" s="113"/>
      <c r="O136" s="114">
        <v>3777</v>
      </c>
    </row>
    <row r="137" spans="1:15">
      <c r="A137" s="110" t="s">
        <v>150</v>
      </c>
      <c r="B137" s="97"/>
      <c r="C137" s="98">
        <v>95.999640603960302</v>
      </c>
      <c r="D137" s="99"/>
      <c r="E137" s="98">
        <v>97</v>
      </c>
      <c r="F137" s="99"/>
      <c r="G137" s="112">
        <v>27.43</v>
      </c>
      <c r="H137" s="113"/>
      <c r="I137" s="114">
        <v>2633</v>
      </c>
      <c r="J137" s="99"/>
      <c r="K137" s="114">
        <v>2661</v>
      </c>
      <c r="L137" s="99"/>
      <c r="M137" s="112">
        <v>27.43</v>
      </c>
      <c r="N137" s="113"/>
      <c r="O137" s="114">
        <v>2661</v>
      </c>
    </row>
    <row r="138" spans="1:15">
      <c r="A138" s="110" t="s">
        <v>151</v>
      </c>
      <c r="B138" s="97"/>
      <c r="C138" s="98">
        <v>456.00023390316397</v>
      </c>
      <c r="D138" s="99"/>
      <c r="E138" s="98">
        <v>469</v>
      </c>
      <c r="F138" s="99"/>
      <c r="G138" s="112">
        <v>36.69</v>
      </c>
      <c r="H138" s="113"/>
      <c r="I138" s="114">
        <v>16731</v>
      </c>
      <c r="J138" s="99"/>
      <c r="K138" s="114">
        <v>17208</v>
      </c>
      <c r="L138" s="99"/>
      <c r="M138" s="112">
        <v>36.69</v>
      </c>
      <c r="N138" s="113"/>
      <c r="O138" s="114">
        <v>17208</v>
      </c>
    </row>
    <row r="139" spans="1:15">
      <c r="A139" s="110" t="s">
        <v>152</v>
      </c>
      <c r="B139" s="97"/>
      <c r="C139" s="98">
        <v>625.26603752990434</v>
      </c>
      <c r="D139" s="99"/>
      <c r="E139" s="98">
        <v>630</v>
      </c>
      <c r="F139" s="99"/>
      <c r="G139" s="112">
        <v>29.72</v>
      </c>
      <c r="H139" s="113"/>
      <c r="I139" s="114">
        <v>18583</v>
      </c>
      <c r="J139" s="99"/>
      <c r="K139" s="114">
        <v>18724</v>
      </c>
      <c r="L139" s="99"/>
      <c r="M139" s="112">
        <v>29.72</v>
      </c>
      <c r="N139" s="113"/>
      <c r="O139" s="114">
        <v>18724</v>
      </c>
    </row>
    <row r="140" spans="1:15">
      <c r="A140" s="110" t="s">
        <v>153</v>
      </c>
      <c r="B140" s="97"/>
      <c r="C140" s="98">
        <v>23.999999609862002</v>
      </c>
      <c r="D140" s="99"/>
      <c r="E140" s="98">
        <v>24</v>
      </c>
      <c r="F140" s="99"/>
      <c r="G140" s="112">
        <v>57.58</v>
      </c>
      <c r="H140" s="113"/>
      <c r="I140" s="114">
        <v>1382</v>
      </c>
      <c r="J140" s="99"/>
      <c r="K140" s="114">
        <v>1382</v>
      </c>
      <c r="L140" s="99"/>
      <c r="M140" s="112">
        <v>57.58</v>
      </c>
      <c r="N140" s="113"/>
      <c r="O140" s="114">
        <v>1382</v>
      </c>
    </row>
    <row r="141" spans="1:15">
      <c r="A141" s="110" t="s">
        <v>154</v>
      </c>
      <c r="B141" s="97"/>
      <c r="C141" s="98">
        <v>60.000000164945099</v>
      </c>
      <c r="D141" s="99"/>
      <c r="E141" s="98">
        <v>60</v>
      </c>
      <c r="F141" s="99"/>
      <c r="G141" s="112">
        <v>49.1</v>
      </c>
      <c r="H141" s="113"/>
      <c r="I141" s="114">
        <v>2946</v>
      </c>
      <c r="J141" s="99"/>
      <c r="K141" s="114">
        <v>2946</v>
      </c>
      <c r="L141" s="99"/>
      <c r="M141" s="112">
        <v>49.1</v>
      </c>
      <c r="N141" s="113"/>
      <c r="O141" s="114">
        <v>2946</v>
      </c>
    </row>
    <row r="142" spans="1:15">
      <c r="A142" s="110" t="s">
        <v>155</v>
      </c>
      <c r="B142" s="97"/>
      <c r="C142" s="98">
        <v>158811.71977217452</v>
      </c>
      <c r="D142" s="99"/>
      <c r="E142" s="98">
        <v>159509</v>
      </c>
      <c r="F142" s="99"/>
      <c r="G142" s="97"/>
      <c r="H142" s="99"/>
      <c r="I142" s="114">
        <v>2982105</v>
      </c>
      <c r="J142" s="99"/>
      <c r="K142" s="114">
        <v>2999060</v>
      </c>
      <c r="L142" s="99"/>
      <c r="M142" s="97"/>
      <c r="N142" s="99"/>
      <c r="O142" s="114">
        <v>2999060</v>
      </c>
    </row>
    <row r="143" spans="1:15">
      <c r="A143" s="110" t="s">
        <v>156</v>
      </c>
      <c r="B143" s="97"/>
      <c r="C143" s="111">
        <v>12354480.624766648</v>
      </c>
      <c r="D143" s="99"/>
      <c r="E143" s="111">
        <v>12440930.563737754</v>
      </c>
      <c r="F143" s="99"/>
      <c r="G143" s="97"/>
      <c r="H143" s="99"/>
      <c r="I143" s="114"/>
      <c r="J143" s="99"/>
      <c r="K143" s="114"/>
      <c r="L143" s="99"/>
      <c r="M143" s="97"/>
      <c r="N143" s="99"/>
      <c r="O143" s="114"/>
    </row>
    <row r="144" spans="1:15">
      <c r="A144" s="110" t="s">
        <v>157</v>
      </c>
      <c r="B144" s="97"/>
      <c r="C144" s="142">
        <v>23732</v>
      </c>
      <c r="D144" s="99"/>
      <c r="E144" s="142">
        <v>0</v>
      </c>
      <c r="F144" s="99"/>
      <c r="G144" s="143"/>
      <c r="H144" s="99"/>
      <c r="I144" s="144">
        <v>16062</v>
      </c>
      <c r="J144" s="99"/>
      <c r="K144" s="144">
        <v>0</v>
      </c>
      <c r="L144" s="99"/>
      <c r="M144" s="143"/>
      <c r="N144" s="99"/>
      <c r="O144" s="144">
        <v>0</v>
      </c>
    </row>
    <row r="145" spans="1:15">
      <c r="A145" s="110" t="s">
        <v>27</v>
      </c>
      <c r="B145" s="97"/>
      <c r="C145" s="98">
        <v>7789.5833333333303</v>
      </c>
      <c r="D145" s="99"/>
      <c r="E145" s="98">
        <v>8046</v>
      </c>
      <c r="F145" s="99"/>
      <c r="G145" s="97"/>
      <c r="H145" s="99"/>
      <c r="I145" s="97"/>
      <c r="J145" s="99"/>
      <c r="K145" s="97"/>
      <c r="L145" s="99"/>
      <c r="M145" s="97"/>
      <c r="N145" s="99"/>
      <c r="O145" s="97"/>
    </row>
    <row r="146" spans="1:15" ht="16.5" thickBot="1">
      <c r="A146" s="110" t="s">
        <v>158</v>
      </c>
      <c r="B146" s="97"/>
      <c r="C146" s="145">
        <v>12378212.624766648</v>
      </c>
      <c r="D146" s="99"/>
      <c r="E146" s="145">
        <v>12440930.563737754</v>
      </c>
      <c r="F146" s="99"/>
      <c r="G146" s="131"/>
      <c r="H146" s="99"/>
      <c r="I146" s="132">
        <v>2998167</v>
      </c>
      <c r="J146" s="99"/>
      <c r="K146" s="132">
        <v>2999060</v>
      </c>
      <c r="L146" s="99"/>
      <c r="M146" s="131"/>
      <c r="N146" s="99"/>
      <c r="O146" s="132">
        <v>2999060</v>
      </c>
    </row>
    <row r="147" spans="1:15" ht="16.5" thickTop="1">
      <c r="A147" s="97"/>
      <c r="B147" s="97"/>
      <c r="C147" s="97"/>
      <c r="D147" s="124"/>
      <c r="E147" s="97"/>
      <c r="F147" s="124"/>
      <c r="G147" s="97"/>
      <c r="H147" s="99"/>
      <c r="I147" s="97"/>
      <c r="J147" s="124"/>
      <c r="K147" s="97"/>
      <c r="L147" s="124"/>
      <c r="M147" s="97"/>
      <c r="N147" s="99"/>
      <c r="O147" s="97"/>
    </row>
    <row r="148" spans="1:15">
      <c r="A148" s="108" t="s">
        <v>159</v>
      </c>
      <c r="B148" s="97"/>
      <c r="C148" s="98"/>
      <c r="D148" s="99"/>
      <c r="E148" s="98"/>
      <c r="F148" s="99"/>
      <c r="G148" s="97"/>
      <c r="H148" s="99"/>
      <c r="I148" s="97"/>
      <c r="J148" s="99"/>
      <c r="K148" s="97"/>
      <c r="L148" s="99"/>
      <c r="M148" s="97"/>
      <c r="N148" s="99"/>
      <c r="O148" s="97"/>
    </row>
    <row r="149" spans="1:15">
      <c r="A149" s="110" t="s">
        <v>109</v>
      </c>
      <c r="B149" s="97"/>
      <c r="C149" s="98">
        <v>3244.0755131964806</v>
      </c>
      <c r="D149" s="99"/>
      <c r="E149" s="98">
        <v>3282</v>
      </c>
      <c r="F149" s="99"/>
      <c r="G149" s="112">
        <v>68</v>
      </c>
      <c r="H149" s="113"/>
      <c r="I149" s="114">
        <v>220597</v>
      </c>
      <c r="J149" s="99"/>
      <c r="K149" s="114">
        <v>223176</v>
      </c>
      <c r="L149" s="99"/>
      <c r="M149" s="112">
        <v>71</v>
      </c>
      <c r="N149" s="113"/>
      <c r="O149" s="114">
        <v>233022</v>
      </c>
    </row>
    <row r="150" spans="1:15">
      <c r="A150" s="110" t="s">
        <v>160</v>
      </c>
      <c r="B150" s="97"/>
      <c r="C150" s="98">
        <v>4767329.8322084472</v>
      </c>
      <c r="D150" s="99"/>
      <c r="E150" s="98">
        <v>5010201</v>
      </c>
      <c r="F150" s="99"/>
      <c r="G150" s="112">
        <v>4.62</v>
      </c>
      <c r="H150" s="113"/>
      <c r="I150" s="114">
        <v>22025064</v>
      </c>
      <c r="J150" s="99"/>
      <c r="K150" s="114">
        <v>23147129</v>
      </c>
      <c r="L150" s="99"/>
      <c r="M150" s="112">
        <v>4.8099999999999996</v>
      </c>
      <c r="N150" s="113"/>
      <c r="O150" s="114">
        <v>24099067</v>
      </c>
    </row>
    <row r="151" spans="1:15">
      <c r="A151" s="110" t="s">
        <v>161</v>
      </c>
      <c r="B151" s="97"/>
      <c r="C151" s="98">
        <v>1996878.9322348891</v>
      </c>
      <c r="D151" s="99"/>
      <c r="E151" s="98">
        <v>2097818</v>
      </c>
      <c r="F151" s="99"/>
      <c r="G151" s="112">
        <v>15.1</v>
      </c>
      <c r="H151" s="113"/>
      <c r="I151" s="114">
        <v>30152872</v>
      </c>
      <c r="J151" s="99"/>
      <c r="K151" s="114">
        <v>31677052</v>
      </c>
      <c r="L151" s="99"/>
      <c r="M151" s="112">
        <v>15.72</v>
      </c>
      <c r="N151" s="113"/>
      <c r="O151" s="114">
        <v>32977699</v>
      </c>
    </row>
    <row r="152" spans="1:15">
      <c r="A152" s="110" t="s">
        <v>162</v>
      </c>
      <c r="B152" s="97"/>
      <c r="C152" s="98">
        <v>2627273.2843035478</v>
      </c>
      <c r="D152" s="99"/>
      <c r="E152" s="98">
        <v>2761958</v>
      </c>
      <c r="F152" s="99"/>
      <c r="G152" s="112">
        <v>10.87</v>
      </c>
      <c r="H152" s="113"/>
      <c r="I152" s="114">
        <v>28558461</v>
      </c>
      <c r="J152" s="99"/>
      <c r="K152" s="114">
        <v>30022483</v>
      </c>
      <c r="L152" s="99"/>
      <c r="M152" s="112">
        <v>11.31</v>
      </c>
      <c r="N152" s="113"/>
      <c r="O152" s="114">
        <v>31237745</v>
      </c>
    </row>
    <row r="153" spans="1:15">
      <c r="A153" s="110" t="s">
        <v>112</v>
      </c>
      <c r="B153" s="97"/>
      <c r="C153" s="98">
        <v>2023347.2075506593</v>
      </c>
      <c r="D153" s="99"/>
      <c r="E153" s="98">
        <v>2132830</v>
      </c>
      <c r="F153" s="99"/>
      <c r="G153" s="112">
        <v>-1.1000000000000001</v>
      </c>
      <c r="H153" s="113"/>
      <c r="I153" s="114">
        <v>-2225682</v>
      </c>
      <c r="J153" s="99"/>
      <c r="K153" s="114">
        <v>-2346113</v>
      </c>
      <c r="L153" s="99"/>
      <c r="M153" s="112">
        <v>-1.1399999999999999</v>
      </c>
      <c r="N153" s="113"/>
      <c r="O153" s="114">
        <v>-2431426</v>
      </c>
    </row>
    <row r="154" spans="1:15">
      <c r="A154" s="110" t="s">
        <v>106</v>
      </c>
      <c r="B154" s="97"/>
      <c r="C154" s="98">
        <v>246230057</v>
      </c>
      <c r="D154" s="99"/>
      <c r="E154" s="98">
        <v>260094535</v>
      </c>
      <c r="F154" s="99"/>
      <c r="G154" s="146">
        <v>4.8998999999999997</v>
      </c>
      <c r="H154" s="117" t="s">
        <v>90</v>
      </c>
      <c r="I154" s="114">
        <v>12065027</v>
      </c>
      <c r="J154" s="99"/>
      <c r="K154" s="114">
        <v>12744372</v>
      </c>
      <c r="L154" s="99"/>
      <c r="M154" s="146">
        <v>5.1002999999999998</v>
      </c>
      <c r="N154" s="117" t="s">
        <v>90</v>
      </c>
      <c r="O154" s="114">
        <v>13265602</v>
      </c>
    </row>
    <row r="155" spans="1:15">
      <c r="A155" s="110" t="s">
        <v>125</v>
      </c>
      <c r="B155" s="97"/>
      <c r="C155" s="98">
        <v>592357192</v>
      </c>
      <c r="D155" s="99"/>
      <c r="E155" s="98">
        <v>625992212</v>
      </c>
      <c r="F155" s="99"/>
      <c r="G155" s="146">
        <v>3.8355999999999999</v>
      </c>
      <c r="H155" s="117" t="s">
        <v>90</v>
      </c>
      <c r="I155" s="114">
        <v>22720452</v>
      </c>
      <c r="J155" s="99"/>
      <c r="K155" s="114">
        <v>24010557</v>
      </c>
      <c r="L155" s="99"/>
      <c r="M155" s="146">
        <v>3.9925000000000002</v>
      </c>
      <c r="N155" s="117" t="s">
        <v>90</v>
      </c>
      <c r="O155" s="114">
        <v>24992739</v>
      </c>
    </row>
    <row r="156" spans="1:15">
      <c r="A156" s="110" t="s">
        <v>163</v>
      </c>
      <c r="B156" s="97"/>
      <c r="C156" s="98">
        <v>1231736133.3947215</v>
      </c>
      <c r="D156" s="99"/>
      <c r="E156" s="98">
        <v>1300960578.5884075</v>
      </c>
      <c r="F156" s="99"/>
      <c r="G156" s="146">
        <v>3.3018999999999998</v>
      </c>
      <c r="H156" s="117" t="s">
        <v>90</v>
      </c>
      <c r="I156" s="114">
        <v>40670695</v>
      </c>
      <c r="J156" s="99"/>
      <c r="K156" s="114">
        <v>42956417</v>
      </c>
      <c r="L156" s="99"/>
      <c r="M156" s="146">
        <v>3.4363999999999999</v>
      </c>
      <c r="N156" s="117" t="s">
        <v>90</v>
      </c>
      <c r="O156" s="114">
        <v>44706209</v>
      </c>
    </row>
    <row r="157" spans="1:15">
      <c r="A157" s="110" t="s">
        <v>102</v>
      </c>
      <c r="B157" s="97"/>
      <c r="C157" s="128">
        <v>11359783</v>
      </c>
      <c r="D157" s="99"/>
      <c r="E157" s="128">
        <v>0</v>
      </c>
      <c r="F157" s="99"/>
      <c r="G157" s="97"/>
      <c r="H157" s="99"/>
      <c r="I157" s="129">
        <v>1252831</v>
      </c>
      <c r="J157" s="99"/>
      <c r="K157" s="129">
        <v>0</v>
      </c>
      <c r="L157" s="99"/>
      <c r="M157" s="97"/>
      <c r="N157" s="99"/>
      <c r="O157" s="129">
        <v>0</v>
      </c>
    </row>
    <row r="158" spans="1:15" ht="16.5" thickBot="1">
      <c r="A158" s="110" t="s">
        <v>103</v>
      </c>
      <c r="B158" s="97"/>
      <c r="C158" s="140">
        <v>2081683165.3947215</v>
      </c>
      <c r="D158" s="99"/>
      <c r="E158" s="140">
        <v>2187047325.5884075</v>
      </c>
      <c r="F158" s="99"/>
      <c r="G158" s="137"/>
      <c r="H158" s="99"/>
      <c r="I158" s="138">
        <v>155440317</v>
      </c>
      <c r="J158" s="99"/>
      <c r="K158" s="138">
        <v>162435073</v>
      </c>
      <c r="L158" s="99"/>
      <c r="M158" s="137"/>
      <c r="N158" s="99"/>
      <c r="O158" s="138">
        <v>169080657</v>
      </c>
    </row>
    <row r="159" spans="1:15" ht="16.5" thickTop="1">
      <c r="A159" s="97"/>
      <c r="B159" s="97"/>
      <c r="C159" s="97"/>
      <c r="D159" s="99"/>
      <c r="E159" s="97"/>
      <c r="F159" s="99"/>
      <c r="G159" s="97"/>
      <c r="H159" s="99"/>
      <c r="I159" s="97"/>
      <c r="J159" s="99"/>
      <c r="K159" s="97"/>
      <c r="L159" s="99"/>
      <c r="M159" s="97"/>
      <c r="N159" s="99"/>
      <c r="O159" s="97"/>
    </row>
    <row r="160" spans="1:15">
      <c r="A160" s="108" t="s">
        <v>164</v>
      </c>
      <c r="B160" s="97"/>
      <c r="C160" s="98"/>
      <c r="D160" s="99"/>
      <c r="E160" s="98"/>
      <c r="F160" s="99"/>
      <c r="G160" s="97"/>
      <c r="H160" s="99"/>
      <c r="I160" s="97"/>
      <c r="J160" s="99"/>
      <c r="K160" s="97"/>
      <c r="L160" s="99"/>
      <c r="M160" s="97"/>
      <c r="N160" s="99"/>
      <c r="O160" s="97"/>
    </row>
    <row r="161" spans="1:15">
      <c r="A161" s="110" t="s">
        <v>109</v>
      </c>
      <c r="B161" s="97"/>
      <c r="C161" s="98">
        <v>1798.3875224926248</v>
      </c>
      <c r="D161" s="99"/>
      <c r="E161" s="98">
        <v>1791</v>
      </c>
      <c r="F161" s="99"/>
      <c r="G161" s="112">
        <v>247</v>
      </c>
      <c r="H161" s="113"/>
      <c r="I161" s="114">
        <v>444202</v>
      </c>
      <c r="J161" s="99"/>
      <c r="K161" s="114">
        <v>442377</v>
      </c>
      <c r="L161" s="99"/>
      <c r="M161" s="112">
        <v>262</v>
      </c>
      <c r="N161" s="113"/>
      <c r="O161" s="114">
        <v>469242</v>
      </c>
    </row>
    <row r="162" spans="1:15">
      <c r="A162" s="110" t="s">
        <v>160</v>
      </c>
      <c r="B162" s="97"/>
      <c r="C162" s="98">
        <v>8488464.2656891234</v>
      </c>
      <c r="D162" s="99"/>
      <c r="E162" s="98">
        <v>9053509</v>
      </c>
      <c r="F162" s="99"/>
      <c r="G162" s="112">
        <v>2.12</v>
      </c>
      <c r="H162" s="113"/>
      <c r="I162" s="114">
        <v>17995544</v>
      </c>
      <c r="J162" s="99"/>
      <c r="K162" s="114">
        <v>19193439</v>
      </c>
      <c r="L162" s="99"/>
      <c r="M162" s="112">
        <v>2.2400000000000002</v>
      </c>
      <c r="N162" s="113"/>
      <c r="O162" s="114">
        <v>20279860</v>
      </c>
    </row>
    <row r="163" spans="1:15">
      <c r="A163" s="110" t="s">
        <v>161</v>
      </c>
      <c r="B163" s="97"/>
      <c r="C163" s="98">
        <v>3482091.0143030011</v>
      </c>
      <c r="D163" s="99"/>
      <c r="E163" s="98">
        <v>3715246</v>
      </c>
      <c r="F163" s="99"/>
      <c r="G163" s="112">
        <v>13.32</v>
      </c>
      <c r="H163" s="113"/>
      <c r="I163" s="114">
        <v>46381452</v>
      </c>
      <c r="J163" s="99"/>
      <c r="K163" s="114">
        <v>49487077</v>
      </c>
      <c r="L163" s="99"/>
      <c r="M163" s="112">
        <v>14.06</v>
      </c>
      <c r="N163" s="113"/>
      <c r="O163" s="114">
        <v>52236359</v>
      </c>
    </row>
    <row r="164" spans="1:15">
      <c r="A164" s="110" t="s">
        <v>162</v>
      </c>
      <c r="B164" s="97"/>
      <c r="C164" s="98">
        <v>4834536.455543031</v>
      </c>
      <c r="D164" s="99"/>
      <c r="E164" s="98">
        <v>5150021</v>
      </c>
      <c r="F164" s="99"/>
      <c r="G164" s="112">
        <v>9.0299999999999994</v>
      </c>
      <c r="H164" s="113"/>
      <c r="I164" s="114">
        <v>43655864</v>
      </c>
      <c r="J164" s="99"/>
      <c r="K164" s="114">
        <v>46504690</v>
      </c>
      <c r="L164" s="99"/>
      <c r="M164" s="112">
        <v>9.5299999999999994</v>
      </c>
      <c r="N164" s="113"/>
      <c r="O164" s="114">
        <v>49079700</v>
      </c>
    </row>
    <row r="165" spans="1:15">
      <c r="A165" s="110" t="s">
        <v>165</v>
      </c>
      <c r="B165" s="97"/>
      <c r="C165" s="98">
        <v>472106043</v>
      </c>
      <c r="D165" s="99"/>
      <c r="E165" s="98">
        <v>507349132</v>
      </c>
      <c r="F165" s="99"/>
      <c r="G165" s="147">
        <v>4.4379</v>
      </c>
      <c r="H165" s="117" t="s">
        <v>90</v>
      </c>
      <c r="I165" s="114">
        <v>20951594</v>
      </c>
      <c r="J165" s="99"/>
      <c r="K165" s="114">
        <v>22515647</v>
      </c>
      <c r="L165" s="99"/>
      <c r="M165" s="116">
        <v>4.6836000000000002</v>
      </c>
      <c r="N165" s="117" t="s">
        <v>90</v>
      </c>
      <c r="O165" s="114">
        <v>23762204</v>
      </c>
    </row>
    <row r="166" spans="1:15">
      <c r="A166" s="110" t="s">
        <v>166</v>
      </c>
      <c r="B166" s="97"/>
      <c r="C166" s="98">
        <v>1290306958</v>
      </c>
      <c r="D166" s="99"/>
      <c r="E166" s="98">
        <v>1382941034</v>
      </c>
      <c r="F166" s="99"/>
      <c r="G166" s="147">
        <v>3.3371</v>
      </c>
      <c r="H166" s="117" t="s">
        <v>90</v>
      </c>
      <c r="I166" s="114">
        <v>43058833</v>
      </c>
      <c r="J166" s="99"/>
      <c r="K166" s="114">
        <v>46150125</v>
      </c>
      <c r="L166" s="99"/>
      <c r="M166" s="116">
        <v>3.5219</v>
      </c>
      <c r="N166" s="117" t="s">
        <v>90</v>
      </c>
      <c r="O166" s="114">
        <v>48705800</v>
      </c>
    </row>
    <row r="167" spans="1:15">
      <c r="A167" s="110" t="s">
        <v>163</v>
      </c>
      <c r="B167" s="97"/>
      <c r="C167" s="98">
        <v>2925186125.5988102</v>
      </c>
      <c r="D167" s="99"/>
      <c r="E167" s="98">
        <v>3137145374.7653074</v>
      </c>
      <c r="F167" s="99"/>
      <c r="G167" s="148">
        <v>2.7873000000000001</v>
      </c>
      <c r="H167" s="117" t="s">
        <v>90</v>
      </c>
      <c r="I167" s="114">
        <v>81533713</v>
      </c>
      <c r="J167" s="99"/>
      <c r="K167" s="114">
        <v>87441653</v>
      </c>
      <c r="L167" s="99"/>
      <c r="M167" s="116">
        <v>2.9416000000000002</v>
      </c>
      <c r="N167" s="117" t="s">
        <v>90</v>
      </c>
      <c r="O167" s="114">
        <v>92282268</v>
      </c>
    </row>
    <row r="168" spans="1:15">
      <c r="A168" s="110" t="s">
        <v>102</v>
      </c>
      <c r="B168" s="97"/>
      <c r="C168" s="128">
        <v>33908361</v>
      </c>
      <c r="D168" s="99"/>
      <c r="E168" s="128">
        <v>0</v>
      </c>
      <c r="F168" s="99"/>
      <c r="G168" s="97"/>
      <c r="H168" s="99"/>
      <c r="I168" s="129">
        <v>2308597</v>
      </c>
      <c r="J168" s="99"/>
      <c r="K168" s="129">
        <v>0</v>
      </c>
      <c r="L168" s="99"/>
      <c r="M168" s="97"/>
      <c r="N168" s="99"/>
      <c r="O168" s="129">
        <v>0</v>
      </c>
    </row>
    <row r="169" spans="1:15" ht="16.5" thickBot="1">
      <c r="A169" s="110" t="s">
        <v>103</v>
      </c>
      <c r="B169" s="97"/>
      <c r="C169" s="140">
        <v>4721507487.5988102</v>
      </c>
      <c r="D169" s="99"/>
      <c r="E169" s="140">
        <v>5027435540.7653065</v>
      </c>
      <c r="F169" s="99"/>
      <c r="G169" s="137"/>
      <c r="H169" s="99"/>
      <c r="I169" s="138">
        <v>256329799</v>
      </c>
      <c r="J169" s="99"/>
      <c r="K169" s="138">
        <v>271735008</v>
      </c>
      <c r="L169" s="99"/>
      <c r="M169" s="137"/>
      <c r="N169" s="99"/>
      <c r="O169" s="138">
        <v>286815433</v>
      </c>
    </row>
    <row r="170" spans="1:15" ht="16.5" thickTop="1">
      <c r="A170" s="97"/>
      <c r="B170" s="97"/>
      <c r="C170" s="98"/>
      <c r="D170" s="99"/>
      <c r="E170" s="98"/>
      <c r="F170" s="99"/>
      <c r="G170" s="97"/>
      <c r="H170" s="99"/>
      <c r="I170" s="97"/>
      <c r="J170" s="99"/>
      <c r="K170" s="97"/>
      <c r="L170" s="99"/>
      <c r="M170" s="97"/>
      <c r="N170" s="99"/>
      <c r="O170" s="97"/>
    </row>
    <row r="171" spans="1:15">
      <c r="A171" s="108" t="s">
        <v>167</v>
      </c>
      <c r="B171" s="97"/>
      <c r="C171" s="98"/>
      <c r="D171" s="99"/>
      <c r="E171" s="98"/>
      <c r="F171" s="99"/>
      <c r="G171" s="139"/>
      <c r="H171" s="141"/>
      <c r="I171" s="97"/>
      <c r="J171" s="99"/>
      <c r="K171" s="97"/>
      <c r="L171" s="99"/>
      <c r="M171" s="139"/>
      <c r="N171" s="141"/>
      <c r="O171" s="97"/>
    </row>
    <row r="172" spans="1:15">
      <c r="A172" s="110" t="s">
        <v>109</v>
      </c>
      <c r="B172" s="97"/>
      <c r="C172" s="98">
        <v>108.13329646017691</v>
      </c>
      <c r="D172" s="99"/>
      <c r="E172" s="98">
        <v>108</v>
      </c>
      <c r="F172" s="99"/>
      <c r="G172" s="112">
        <v>247</v>
      </c>
      <c r="H172" s="113"/>
      <c r="I172" s="114">
        <v>26709</v>
      </c>
      <c r="J172" s="99"/>
      <c r="K172" s="114">
        <v>26676</v>
      </c>
      <c r="L172" s="99"/>
      <c r="M172" s="112">
        <v>262</v>
      </c>
      <c r="N172" s="113"/>
      <c r="O172" s="114">
        <v>28296</v>
      </c>
    </row>
    <row r="173" spans="1:15">
      <c r="A173" s="110" t="s">
        <v>168</v>
      </c>
      <c r="B173" s="97"/>
      <c r="C173" s="98">
        <v>222732.23886497872</v>
      </c>
      <c r="D173" s="99"/>
      <c r="E173" s="98">
        <v>235118</v>
      </c>
      <c r="F173" s="99"/>
      <c r="G173" s="112">
        <v>2.12</v>
      </c>
      <c r="H173" s="113"/>
      <c r="I173" s="114">
        <v>472192</v>
      </c>
      <c r="J173" s="99"/>
      <c r="K173" s="114">
        <v>498450</v>
      </c>
      <c r="L173" s="99"/>
      <c r="M173" s="112">
        <v>2.2400000000000002</v>
      </c>
      <c r="N173" s="113"/>
      <c r="O173" s="114">
        <v>526664</v>
      </c>
    </row>
    <row r="174" spans="1:15">
      <c r="A174" s="110" t="s">
        <v>169</v>
      </c>
      <c r="B174" s="97"/>
      <c r="C174" s="98">
        <v>22743800</v>
      </c>
      <c r="D174" s="99"/>
      <c r="E174" s="98">
        <v>23805248</v>
      </c>
      <c r="F174" s="99"/>
      <c r="G174" s="136">
        <v>8.2002000000000006</v>
      </c>
      <c r="H174" s="117" t="s">
        <v>90</v>
      </c>
      <c r="I174" s="114">
        <v>1865037</v>
      </c>
      <c r="J174" s="99"/>
      <c r="K174" s="114">
        <v>1952078</v>
      </c>
      <c r="L174" s="99"/>
      <c r="M174" s="136">
        <v>8.7064000000000004</v>
      </c>
      <c r="N174" s="117" t="s">
        <v>90</v>
      </c>
      <c r="O174" s="114">
        <v>2072580</v>
      </c>
    </row>
    <row r="175" spans="1:15">
      <c r="A175" s="110" t="s">
        <v>163</v>
      </c>
      <c r="B175" s="97"/>
      <c r="C175" s="98">
        <v>18365180</v>
      </c>
      <c r="D175" s="99"/>
      <c r="E175" s="98">
        <v>18785533.425473027</v>
      </c>
      <c r="F175" s="99"/>
      <c r="G175" s="136">
        <v>3.5251000000000001</v>
      </c>
      <c r="H175" s="117" t="s">
        <v>90</v>
      </c>
      <c r="I175" s="114">
        <v>647391</v>
      </c>
      <c r="J175" s="99"/>
      <c r="K175" s="114">
        <v>662209</v>
      </c>
      <c r="L175" s="99"/>
      <c r="M175" s="136">
        <v>3.7427999999999999</v>
      </c>
      <c r="N175" s="117" t="s">
        <v>90</v>
      </c>
      <c r="O175" s="114">
        <v>703105</v>
      </c>
    </row>
    <row r="176" spans="1:15">
      <c r="A176" s="110" t="s">
        <v>102</v>
      </c>
      <c r="B176" s="97"/>
      <c r="C176" s="128">
        <v>209700</v>
      </c>
      <c r="D176" s="99"/>
      <c r="E176" s="128">
        <v>0</v>
      </c>
      <c r="F176" s="99"/>
      <c r="G176" s="97"/>
      <c r="H176" s="99"/>
      <c r="I176" s="129">
        <v>24548</v>
      </c>
      <c r="J176" s="99"/>
      <c r="K176" s="129">
        <v>0</v>
      </c>
      <c r="L176" s="99"/>
      <c r="M176" s="97"/>
      <c r="N176" s="99"/>
      <c r="O176" s="129">
        <v>0</v>
      </c>
    </row>
    <row r="177" spans="1:15" ht="16.5" thickBot="1">
      <c r="A177" s="110" t="s">
        <v>103</v>
      </c>
      <c r="B177" s="97"/>
      <c r="C177" s="140">
        <v>41318680</v>
      </c>
      <c r="D177" s="99"/>
      <c r="E177" s="140">
        <v>42590781.425473027</v>
      </c>
      <c r="F177" s="99"/>
      <c r="G177" s="137"/>
      <c r="H177" s="99"/>
      <c r="I177" s="138">
        <v>3035877</v>
      </c>
      <c r="J177" s="99"/>
      <c r="K177" s="138">
        <v>3139413</v>
      </c>
      <c r="L177" s="99"/>
      <c r="M177" s="137"/>
      <c r="N177" s="99"/>
      <c r="O177" s="138">
        <v>3330645</v>
      </c>
    </row>
    <row r="178" spans="1:15" ht="16.5" thickTop="1">
      <c r="A178" s="97"/>
      <c r="B178" s="97"/>
      <c r="C178" s="98"/>
      <c r="D178" s="99"/>
      <c r="E178" s="98"/>
      <c r="F178" s="99"/>
      <c r="G178" s="97"/>
      <c r="H178" s="99"/>
      <c r="I178" s="97"/>
      <c r="J178" s="99"/>
      <c r="K178" s="97"/>
      <c r="L178" s="99"/>
      <c r="M178" s="97"/>
      <c r="N178" s="99"/>
      <c r="O178" s="97"/>
    </row>
    <row r="179" spans="1:15">
      <c r="A179" s="108" t="s">
        <v>170</v>
      </c>
      <c r="B179" s="97"/>
      <c r="C179" s="97"/>
      <c r="D179" s="99"/>
      <c r="E179" s="97"/>
      <c r="F179" s="99"/>
      <c r="G179" s="97"/>
      <c r="H179" s="99"/>
      <c r="I179" s="97"/>
      <c r="J179" s="99"/>
      <c r="K179" s="97"/>
      <c r="L179" s="99"/>
      <c r="M179" s="97"/>
      <c r="N179" s="99"/>
      <c r="O179" s="97"/>
    </row>
    <row r="180" spans="1:15">
      <c r="A180" s="110" t="s">
        <v>171</v>
      </c>
      <c r="B180" s="97"/>
      <c r="C180" s="98">
        <v>6.1478181818181898</v>
      </c>
      <c r="D180" s="99"/>
      <c r="E180" s="98">
        <v>6</v>
      </c>
      <c r="F180" s="99"/>
      <c r="G180" s="125">
        <v>121</v>
      </c>
      <c r="H180" s="124"/>
      <c r="I180" s="114">
        <v>744</v>
      </c>
      <c r="J180" s="99"/>
      <c r="K180" s="114">
        <v>726</v>
      </c>
      <c r="L180" s="99"/>
      <c r="M180" s="125">
        <v>128</v>
      </c>
      <c r="N180" s="124"/>
      <c r="O180" s="114">
        <v>768</v>
      </c>
    </row>
    <row r="181" spans="1:15">
      <c r="A181" s="110" t="s">
        <v>172</v>
      </c>
      <c r="B181" s="97"/>
      <c r="C181" s="98">
        <v>2705.9897058823508</v>
      </c>
      <c r="D181" s="99"/>
      <c r="E181" s="98">
        <v>2778.3333333333335</v>
      </c>
      <c r="F181" s="99"/>
      <c r="G181" s="125">
        <v>37</v>
      </c>
      <c r="H181" s="124"/>
      <c r="I181" s="114">
        <v>100122</v>
      </c>
      <c r="J181" s="99"/>
      <c r="K181" s="114">
        <v>102798</v>
      </c>
      <c r="L181" s="99"/>
      <c r="M181" s="125">
        <v>39</v>
      </c>
      <c r="N181" s="124"/>
      <c r="O181" s="114">
        <v>108355</v>
      </c>
    </row>
    <row r="182" spans="1:15">
      <c r="A182" s="110" t="s">
        <v>173</v>
      </c>
      <c r="B182" s="97"/>
      <c r="C182" s="98">
        <v>12239.252637362708</v>
      </c>
      <c r="D182" s="99"/>
      <c r="E182" s="98">
        <v>12565</v>
      </c>
      <c r="F182" s="99"/>
      <c r="G182" s="125">
        <v>14</v>
      </c>
      <c r="H182" s="124"/>
      <c r="I182" s="114">
        <v>171350</v>
      </c>
      <c r="J182" s="99"/>
      <c r="K182" s="114">
        <v>175910</v>
      </c>
      <c r="L182" s="99"/>
      <c r="M182" s="125">
        <v>15</v>
      </c>
      <c r="N182" s="124"/>
      <c r="O182" s="114">
        <v>188475</v>
      </c>
    </row>
    <row r="183" spans="1:15">
      <c r="A183" s="110" t="s">
        <v>174</v>
      </c>
      <c r="B183" s="97"/>
      <c r="C183" s="98">
        <v>418002.11517055839</v>
      </c>
      <c r="D183" s="99"/>
      <c r="E183" s="98">
        <v>323633</v>
      </c>
      <c r="F183" s="99"/>
      <c r="G183" s="125">
        <v>7.04</v>
      </c>
      <c r="H183" s="124"/>
      <c r="I183" s="114">
        <v>2942735</v>
      </c>
      <c r="J183" s="99"/>
      <c r="K183" s="114">
        <v>2278376</v>
      </c>
      <c r="L183" s="99"/>
      <c r="M183" s="125">
        <v>7.47</v>
      </c>
      <c r="N183" s="124"/>
      <c r="O183" s="114">
        <v>2417539</v>
      </c>
    </row>
    <row r="184" spans="1:15">
      <c r="A184" s="110" t="s">
        <v>112</v>
      </c>
      <c r="B184" s="97"/>
      <c r="C184" s="98">
        <v>13002.90956951718</v>
      </c>
      <c r="D184" s="99"/>
      <c r="E184" s="98">
        <v>10067</v>
      </c>
      <c r="F184" s="99"/>
      <c r="G184" s="125">
        <v>-1.97</v>
      </c>
      <c r="H184" s="124"/>
      <c r="I184" s="114">
        <v>-25616</v>
      </c>
      <c r="J184" s="99"/>
      <c r="K184" s="114">
        <v>-19832</v>
      </c>
      <c r="L184" s="99"/>
      <c r="M184" s="125">
        <v>-2.09</v>
      </c>
      <c r="N184" s="124"/>
      <c r="O184" s="114">
        <v>-21040</v>
      </c>
    </row>
    <row r="185" spans="1:15">
      <c r="A185" s="110" t="s">
        <v>175</v>
      </c>
      <c r="B185" s="97"/>
      <c r="C185" s="98">
        <v>86203505</v>
      </c>
      <c r="D185" s="99"/>
      <c r="E185" s="98">
        <v>71130178</v>
      </c>
      <c r="F185" s="99"/>
      <c r="G185" s="136">
        <v>7.0156000000000001</v>
      </c>
      <c r="H185" s="117" t="s">
        <v>90</v>
      </c>
      <c r="I185" s="114">
        <v>6047693</v>
      </c>
      <c r="J185" s="99"/>
      <c r="K185" s="114">
        <v>4990209</v>
      </c>
      <c r="L185" s="99"/>
      <c r="M185" s="136">
        <v>7.4417999999999997</v>
      </c>
      <c r="N185" s="117" t="s">
        <v>90</v>
      </c>
      <c r="O185" s="114">
        <v>5293366</v>
      </c>
    </row>
    <row r="186" spans="1:15">
      <c r="A186" s="110" t="s">
        <v>176</v>
      </c>
      <c r="B186" s="97"/>
      <c r="C186" s="128">
        <v>62813919.982138403</v>
      </c>
      <c r="D186" s="99"/>
      <c r="E186" s="128">
        <v>51830436</v>
      </c>
      <c r="F186" s="99"/>
      <c r="G186" s="136">
        <v>5.1855000000000002</v>
      </c>
      <c r="H186" s="117" t="s">
        <v>90</v>
      </c>
      <c r="I186" s="129">
        <v>3257216</v>
      </c>
      <c r="J186" s="99"/>
      <c r="K186" s="129">
        <v>2687667</v>
      </c>
      <c r="L186" s="99"/>
      <c r="M186" s="136">
        <v>5.5004999999999997</v>
      </c>
      <c r="N186" s="117" t="s">
        <v>90</v>
      </c>
      <c r="O186" s="129">
        <v>2850933</v>
      </c>
    </row>
    <row r="187" spans="1:15">
      <c r="A187" s="110" t="s">
        <v>177</v>
      </c>
      <c r="B187" s="97"/>
      <c r="C187" s="128">
        <v>149017424.9821384</v>
      </c>
      <c r="D187" s="99"/>
      <c r="E187" s="149">
        <v>122960614</v>
      </c>
      <c r="F187" s="99"/>
      <c r="G187" s="150"/>
      <c r="H187" s="99"/>
      <c r="I187" s="129">
        <v>12494244</v>
      </c>
      <c r="J187" s="99"/>
      <c r="K187" s="129">
        <v>10215854</v>
      </c>
      <c r="L187" s="99"/>
      <c r="M187" s="150"/>
      <c r="N187" s="99"/>
      <c r="O187" s="129">
        <v>10838396</v>
      </c>
    </row>
    <row r="188" spans="1:15">
      <c r="A188" s="110" t="s">
        <v>178</v>
      </c>
      <c r="B188" s="97"/>
      <c r="C188" s="98"/>
      <c r="D188" s="99"/>
      <c r="E188" s="98"/>
      <c r="F188" s="99"/>
      <c r="G188" s="97"/>
      <c r="H188" s="99"/>
      <c r="I188" s="97"/>
      <c r="J188" s="99"/>
      <c r="K188" s="97"/>
      <c r="L188" s="99"/>
      <c r="M188" s="97"/>
      <c r="N188" s="99"/>
      <c r="O188" s="97"/>
    </row>
    <row r="189" spans="1:15">
      <c r="A189" s="110" t="s">
        <v>179</v>
      </c>
      <c r="B189" s="97"/>
      <c r="C189" s="115">
        <v>5733.7065384615134</v>
      </c>
      <c r="D189" s="99"/>
      <c r="E189" s="115">
        <v>5886</v>
      </c>
      <c r="F189" s="99"/>
      <c r="G189" s="124">
        <v>14</v>
      </c>
      <c r="H189" s="124"/>
      <c r="I189" s="126">
        <v>80272</v>
      </c>
      <c r="J189" s="99"/>
      <c r="K189" s="126">
        <v>82404</v>
      </c>
      <c r="L189" s="99"/>
      <c r="M189" s="124">
        <v>15</v>
      </c>
      <c r="N189" s="124"/>
      <c r="O189" s="126">
        <v>88290</v>
      </c>
    </row>
    <row r="190" spans="1:15">
      <c r="A190" s="110" t="s">
        <v>180</v>
      </c>
      <c r="B190" s="97"/>
      <c r="C190" s="128">
        <v>60804983.670483433</v>
      </c>
      <c r="D190" s="99"/>
      <c r="E190" s="128">
        <v>50172778</v>
      </c>
      <c r="F190" s="99"/>
      <c r="G190" s="139">
        <v>4.8055000000000003</v>
      </c>
      <c r="H190" s="117" t="s">
        <v>90</v>
      </c>
      <c r="I190" s="144">
        <v>2921983</v>
      </c>
      <c r="J190" s="99"/>
      <c r="K190" s="144">
        <v>2411053</v>
      </c>
      <c r="L190" s="99"/>
      <c r="M190" s="136">
        <v>5.0974000000000004</v>
      </c>
      <c r="N190" s="117" t="s">
        <v>90</v>
      </c>
      <c r="O190" s="129">
        <v>2557507</v>
      </c>
    </row>
    <row r="191" spans="1:15">
      <c r="A191" s="110" t="s">
        <v>181</v>
      </c>
      <c r="B191" s="97"/>
      <c r="C191" s="128">
        <v>60804983.670483433</v>
      </c>
      <c r="D191" s="99"/>
      <c r="E191" s="128">
        <v>50172778</v>
      </c>
      <c r="F191" s="99"/>
      <c r="G191" s="150"/>
      <c r="H191" s="99"/>
      <c r="I191" s="129">
        <v>3002255</v>
      </c>
      <c r="J191" s="99"/>
      <c r="K191" s="129">
        <v>2493457</v>
      </c>
      <c r="L191" s="99"/>
      <c r="M191" s="150"/>
      <c r="N191" s="99"/>
      <c r="O191" s="129">
        <v>2645797</v>
      </c>
    </row>
    <row r="192" spans="1:15">
      <c r="A192" s="110" t="s">
        <v>102</v>
      </c>
      <c r="B192" s="97"/>
      <c r="C192" s="128">
        <v>13795784</v>
      </c>
      <c r="D192" s="99"/>
      <c r="E192" s="128">
        <v>0</v>
      </c>
      <c r="F192" s="99"/>
      <c r="G192" s="97"/>
      <c r="H192" s="99"/>
      <c r="I192" s="129">
        <v>1439663</v>
      </c>
      <c r="J192" s="99"/>
      <c r="K192" s="129">
        <v>0</v>
      </c>
      <c r="L192" s="99"/>
      <c r="M192" s="97"/>
      <c r="N192" s="99"/>
      <c r="O192" s="129">
        <v>0</v>
      </c>
    </row>
    <row r="193" spans="1:15" ht="16.5" thickBot="1">
      <c r="A193" s="110" t="s">
        <v>182</v>
      </c>
      <c r="B193" s="97"/>
      <c r="C193" s="140">
        <v>223618192.65262184</v>
      </c>
      <c r="D193" s="99"/>
      <c r="E193" s="140">
        <v>173133392</v>
      </c>
      <c r="F193" s="99"/>
      <c r="G193" s="137"/>
      <c r="H193" s="99"/>
      <c r="I193" s="138">
        <v>16936162</v>
      </c>
      <c r="J193" s="99"/>
      <c r="K193" s="138">
        <v>12709311</v>
      </c>
      <c r="L193" s="99"/>
      <c r="M193" s="137"/>
      <c r="N193" s="99"/>
      <c r="O193" s="138">
        <v>13484193</v>
      </c>
    </row>
    <row r="194" spans="1:15" ht="16.5" thickTop="1">
      <c r="A194" s="97"/>
      <c r="B194" s="97"/>
      <c r="C194" s="98"/>
      <c r="D194" s="99"/>
      <c r="E194" s="98"/>
      <c r="F194" s="99"/>
      <c r="G194" s="97"/>
      <c r="H194" s="99"/>
      <c r="I194" s="97"/>
      <c r="J194" s="99"/>
      <c r="K194" s="97"/>
      <c r="L194" s="99"/>
      <c r="M194" s="97"/>
      <c r="N194" s="99"/>
      <c r="O194" s="97"/>
    </row>
    <row r="195" spans="1:15">
      <c r="A195" s="108" t="s">
        <v>183</v>
      </c>
      <c r="B195" s="97"/>
      <c r="C195" s="98"/>
      <c r="D195" s="99"/>
      <c r="E195" s="98"/>
      <c r="F195" s="99"/>
      <c r="G195" s="97"/>
      <c r="H195" s="99"/>
      <c r="I195" s="97"/>
      <c r="J195" s="99"/>
      <c r="K195" s="97"/>
      <c r="L195" s="99"/>
      <c r="M195" s="97"/>
      <c r="N195" s="99"/>
      <c r="O195" s="97"/>
    </row>
    <row r="196" spans="1:15">
      <c r="A196" s="110" t="s">
        <v>171</v>
      </c>
      <c r="B196" s="97"/>
      <c r="C196" s="98">
        <v>5</v>
      </c>
      <c r="D196" s="99"/>
      <c r="E196" s="98">
        <v>5</v>
      </c>
      <c r="F196" s="99"/>
      <c r="G196" s="125">
        <v>121</v>
      </c>
      <c r="H196" s="124"/>
      <c r="I196" s="114">
        <v>605</v>
      </c>
      <c r="J196" s="99"/>
      <c r="K196" s="114">
        <v>605</v>
      </c>
      <c r="L196" s="99"/>
      <c r="M196" s="125">
        <v>128</v>
      </c>
      <c r="N196" s="124"/>
      <c r="O196" s="114">
        <v>640</v>
      </c>
    </row>
    <row r="197" spans="1:15">
      <c r="A197" s="110" t="s">
        <v>172</v>
      </c>
      <c r="B197" s="97"/>
      <c r="C197" s="98">
        <v>248.904117647059</v>
      </c>
      <c r="D197" s="99"/>
      <c r="E197" s="98">
        <v>256</v>
      </c>
      <c r="F197" s="99"/>
      <c r="G197" s="125">
        <v>37</v>
      </c>
      <c r="H197" s="124"/>
      <c r="I197" s="114">
        <v>9209</v>
      </c>
      <c r="J197" s="99"/>
      <c r="K197" s="114">
        <v>9472</v>
      </c>
      <c r="L197" s="99"/>
      <c r="M197" s="125">
        <v>39</v>
      </c>
      <c r="N197" s="124"/>
      <c r="O197" s="114">
        <v>9984</v>
      </c>
    </row>
    <row r="198" spans="1:15">
      <c r="A198" s="110" t="s">
        <v>184</v>
      </c>
      <c r="B198" s="97"/>
      <c r="C198" s="98">
        <v>1112.336208791213</v>
      </c>
      <c r="D198" s="99"/>
      <c r="E198" s="115">
        <v>1143</v>
      </c>
      <c r="F198" s="99"/>
      <c r="G198" s="125">
        <v>14</v>
      </c>
      <c r="H198" s="124"/>
      <c r="I198" s="114">
        <v>15573</v>
      </c>
      <c r="J198" s="99"/>
      <c r="K198" s="114">
        <v>16002</v>
      </c>
      <c r="L198" s="99"/>
      <c r="M198" s="125">
        <v>15</v>
      </c>
      <c r="N198" s="124"/>
      <c r="O198" s="114">
        <v>17145</v>
      </c>
    </row>
    <row r="199" spans="1:15">
      <c r="A199" s="110" t="s">
        <v>174</v>
      </c>
      <c r="B199" s="97"/>
      <c r="C199" s="98">
        <v>48487.952936442278</v>
      </c>
      <c r="D199" s="99"/>
      <c r="E199" s="115">
        <v>37541</v>
      </c>
      <c r="F199" s="99"/>
      <c r="G199" s="125">
        <v>7.04</v>
      </c>
      <c r="H199" s="124"/>
      <c r="I199" s="114">
        <v>341355</v>
      </c>
      <c r="J199" s="99"/>
      <c r="K199" s="114">
        <v>264289</v>
      </c>
      <c r="L199" s="99"/>
      <c r="M199" s="125">
        <v>7.47</v>
      </c>
      <c r="N199" s="124"/>
      <c r="O199" s="114">
        <v>280431</v>
      </c>
    </row>
    <row r="200" spans="1:15">
      <c r="A200" s="110" t="s">
        <v>185</v>
      </c>
      <c r="B200" s="97"/>
      <c r="C200" s="98">
        <v>1339.431588132637</v>
      </c>
      <c r="D200" s="99"/>
      <c r="E200" s="115">
        <v>1037</v>
      </c>
      <c r="F200" s="99"/>
      <c r="G200" s="125">
        <v>-1.97</v>
      </c>
      <c r="H200" s="124"/>
      <c r="I200" s="114">
        <v>-2639</v>
      </c>
      <c r="J200" s="99"/>
      <c r="K200" s="114">
        <v>-2043</v>
      </c>
      <c r="L200" s="99"/>
      <c r="M200" s="125">
        <v>-2.09</v>
      </c>
      <c r="N200" s="124"/>
      <c r="O200" s="114">
        <v>-2167</v>
      </c>
    </row>
    <row r="201" spans="1:15">
      <c r="A201" s="110" t="s">
        <v>169</v>
      </c>
      <c r="B201" s="97"/>
      <c r="C201" s="98">
        <v>2741707</v>
      </c>
      <c r="D201" s="99"/>
      <c r="E201" s="115">
        <v>2262299</v>
      </c>
      <c r="F201" s="99"/>
      <c r="G201" s="136">
        <v>13.860300000000001</v>
      </c>
      <c r="H201" s="117" t="s">
        <v>90</v>
      </c>
      <c r="I201" s="114">
        <v>380009</v>
      </c>
      <c r="J201" s="99"/>
      <c r="K201" s="114">
        <v>313561</v>
      </c>
      <c r="L201" s="99"/>
      <c r="M201" s="136">
        <v>14.702299999999999</v>
      </c>
      <c r="N201" s="117" t="s">
        <v>90</v>
      </c>
      <c r="O201" s="114">
        <v>332610</v>
      </c>
    </row>
    <row r="202" spans="1:15">
      <c r="A202" s="110" t="s">
        <v>163</v>
      </c>
      <c r="B202" s="97"/>
      <c r="C202" s="128">
        <v>10391193.195317743</v>
      </c>
      <c r="D202" s="99"/>
      <c r="E202" s="128">
        <v>8574215</v>
      </c>
      <c r="F202" s="99"/>
      <c r="G202" s="139">
        <v>4.0251999999999999</v>
      </c>
      <c r="H202" s="117" t="s">
        <v>90</v>
      </c>
      <c r="I202" s="144">
        <v>418266</v>
      </c>
      <c r="J202" s="99"/>
      <c r="K202" s="144">
        <v>345129</v>
      </c>
      <c r="L202" s="99"/>
      <c r="M202" s="139">
        <v>4.2603999999999997</v>
      </c>
      <c r="N202" s="117" t="s">
        <v>90</v>
      </c>
      <c r="O202" s="129">
        <v>365296</v>
      </c>
    </row>
    <row r="203" spans="1:15">
      <c r="A203" s="110" t="s">
        <v>177</v>
      </c>
      <c r="B203" s="97"/>
      <c r="C203" s="128">
        <v>13132900.195317743</v>
      </c>
      <c r="D203" s="99"/>
      <c r="E203" s="128">
        <v>10836514</v>
      </c>
      <c r="F203" s="99"/>
      <c r="G203" s="150"/>
      <c r="H203" s="99"/>
      <c r="I203" s="129">
        <v>1162378</v>
      </c>
      <c r="J203" s="99"/>
      <c r="K203" s="129">
        <v>947015</v>
      </c>
      <c r="L203" s="99"/>
      <c r="M203" s="150"/>
      <c r="N203" s="99"/>
      <c r="O203" s="129">
        <v>1003939</v>
      </c>
    </row>
    <row r="204" spans="1:15">
      <c r="A204" s="110" t="s">
        <v>178</v>
      </c>
      <c r="B204" s="97"/>
      <c r="C204" s="98"/>
      <c r="D204" s="99"/>
      <c r="E204" s="98"/>
      <c r="F204" s="99"/>
      <c r="G204" s="97"/>
      <c r="H204" s="99"/>
      <c r="I204" s="97"/>
      <c r="J204" s="99"/>
      <c r="K204" s="97"/>
      <c r="L204" s="99"/>
      <c r="M204" s="97"/>
      <c r="N204" s="99"/>
      <c r="O204" s="97"/>
    </row>
    <row r="205" spans="1:15">
      <c r="A205" s="110" t="s">
        <v>179</v>
      </c>
      <c r="B205" s="97"/>
      <c r="C205" s="115">
        <v>554.67543956043926</v>
      </c>
      <c r="D205" s="99"/>
      <c r="E205" s="115">
        <v>570</v>
      </c>
      <c r="F205" s="99"/>
      <c r="G205" s="124">
        <v>14</v>
      </c>
      <c r="H205" s="124"/>
      <c r="I205" s="126">
        <v>7765</v>
      </c>
      <c r="J205" s="99"/>
      <c r="K205" s="126">
        <v>7980</v>
      </c>
      <c r="L205" s="99"/>
      <c r="M205" s="124">
        <v>15</v>
      </c>
      <c r="N205" s="124"/>
      <c r="O205" s="126">
        <v>8550</v>
      </c>
    </row>
    <row r="206" spans="1:15">
      <c r="A206" s="110" t="s">
        <v>180</v>
      </c>
      <c r="B206" s="97"/>
      <c r="C206" s="128">
        <v>7174632.0726941908</v>
      </c>
      <c r="D206" s="99"/>
      <c r="E206" s="128">
        <v>5920094</v>
      </c>
      <c r="F206" s="99"/>
      <c r="G206" s="139">
        <v>4.8055000000000003</v>
      </c>
      <c r="H206" s="117" t="s">
        <v>90</v>
      </c>
      <c r="I206" s="144">
        <v>344777</v>
      </c>
      <c r="J206" s="99"/>
      <c r="K206" s="144">
        <v>284490</v>
      </c>
      <c r="L206" s="99"/>
      <c r="M206" s="139">
        <v>5.0974000000000004</v>
      </c>
      <c r="N206" s="117" t="s">
        <v>90</v>
      </c>
      <c r="O206" s="129">
        <v>301771</v>
      </c>
    </row>
    <row r="207" spans="1:15">
      <c r="A207" s="110" t="s">
        <v>181</v>
      </c>
      <c r="B207" s="97"/>
      <c r="C207" s="128">
        <v>7174632.0726941908</v>
      </c>
      <c r="D207" s="99"/>
      <c r="E207" s="128">
        <v>5920094</v>
      </c>
      <c r="F207" s="99"/>
      <c r="G207" s="150"/>
      <c r="H207" s="99"/>
      <c r="I207" s="129">
        <v>352542</v>
      </c>
      <c r="J207" s="99"/>
      <c r="K207" s="129">
        <v>292470</v>
      </c>
      <c r="L207" s="99"/>
      <c r="M207" s="150"/>
      <c r="N207" s="99"/>
      <c r="O207" s="129">
        <v>310321</v>
      </c>
    </row>
    <row r="208" spans="1:15">
      <c r="A208" s="110" t="s">
        <v>102</v>
      </c>
      <c r="B208" s="97"/>
      <c r="C208" s="128">
        <v>1335216</v>
      </c>
      <c r="D208" s="99"/>
      <c r="E208" s="128">
        <v>0</v>
      </c>
      <c r="F208" s="99"/>
      <c r="G208" s="97"/>
      <c r="H208" s="99"/>
      <c r="I208" s="129">
        <v>139337</v>
      </c>
      <c r="J208" s="99"/>
      <c r="K208" s="129">
        <v>0</v>
      </c>
      <c r="L208" s="99"/>
      <c r="M208" s="97"/>
      <c r="N208" s="99"/>
      <c r="O208" s="129">
        <v>0</v>
      </c>
    </row>
    <row r="209" spans="1:15" ht="16.5" thickBot="1">
      <c r="A209" s="110" t="s">
        <v>186</v>
      </c>
      <c r="B209" s="97"/>
      <c r="C209" s="140">
        <v>21642748.268011935</v>
      </c>
      <c r="D209" s="99"/>
      <c r="E209" s="140">
        <v>16756608</v>
      </c>
      <c r="F209" s="99"/>
      <c r="G209" s="137"/>
      <c r="H209" s="99"/>
      <c r="I209" s="138">
        <v>1654257</v>
      </c>
      <c r="J209" s="99"/>
      <c r="K209" s="138">
        <v>1239485</v>
      </c>
      <c r="L209" s="99"/>
      <c r="M209" s="137"/>
      <c r="N209" s="99"/>
      <c r="O209" s="138">
        <v>1314260</v>
      </c>
    </row>
    <row r="210" spans="1:15" ht="16.5" thickTop="1">
      <c r="A210" s="97"/>
      <c r="B210" s="97"/>
      <c r="C210" s="98" t="s">
        <v>22</v>
      </c>
      <c r="D210" s="99"/>
      <c r="E210" s="98"/>
      <c r="F210" s="99"/>
      <c r="G210" s="97"/>
      <c r="H210" s="99"/>
      <c r="I210" s="97"/>
      <c r="J210" s="99"/>
      <c r="K210" s="97"/>
      <c r="L210" s="99"/>
      <c r="M210" s="97"/>
      <c r="N210" s="99"/>
      <c r="O210" s="97"/>
    </row>
    <row r="211" spans="1:15">
      <c r="A211" s="108" t="s">
        <v>187</v>
      </c>
      <c r="B211" s="97"/>
      <c r="C211" s="98"/>
      <c r="D211" s="99"/>
      <c r="E211" s="98"/>
      <c r="F211" s="99"/>
      <c r="G211" s="97"/>
      <c r="H211" s="99"/>
      <c r="I211" s="97"/>
      <c r="J211" s="99"/>
      <c r="K211" s="97"/>
      <c r="L211" s="99"/>
      <c r="M211" s="97"/>
      <c r="N211" s="99"/>
      <c r="O211" s="97"/>
    </row>
    <row r="212" spans="1:15">
      <c r="A212" s="119" t="s">
        <v>188</v>
      </c>
      <c r="B212" s="97"/>
      <c r="C212" s="115"/>
      <c r="D212" s="99"/>
      <c r="E212" s="115"/>
      <c r="F212" s="99"/>
      <c r="G212" s="113"/>
      <c r="H212" s="113"/>
      <c r="I212" s="126"/>
      <c r="J212" s="99"/>
      <c r="K212" s="126"/>
      <c r="L212" s="99"/>
      <c r="M212" s="113"/>
      <c r="N212" s="113"/>
      <c r="O212" s="126"/>
    </row>
    <row r="213" spans="1:15">
      <c r="A213" s="110" t="s">
        <v>189</v>
      </c>
      <c r="B213" s="97"/>
      <c r="C213" s="98">
        <v>34631.758679456099</v>
      </c>
      <c r="D213" s="99"/>
      <c r="E213" s="98">
        <v>34757</v>
      </c>
      <c r="F213" s="99"/>
      <c r="G213" s="112">
        <v>11.8</v>
      </c>
      <c r="H213" s="113"/>
      <c r="I213" s="114">
        <v>408655</v>
      </c>
      <c r="J213" s="99"/>
      <c r="K213" s="114">
        <v>410133</v>
      </c>
      <c r="L213" s="99"/>
      <c r="M213" s="112">
        <v>11.8</v>
      </c>
      <c r="N213" s="113"/>
      <c r="O213" s="114">
        <v>410133</v>
      </c>
    </row>
    <row r="214" spans="1:15">
      <c r="A214" s="110" t="s">
        <v>190</v>
      </c>
      <c r="B214" s="97"/>
      <c r="C214" s="98">
        <v>217949.44919421201</v>
      </c>
      <c r="D214" s="99"/>
      <c r="E214" s="98">
        <v>218738</v>
      </c>
      <c r="F214" s="99"/>
      <c r="G214" s="112">
        <v>12.78</v>
      </c>
      <c r="H214" s="113"/>
      <c r="I214" s="114">
        <v>2785394</v>
      </c>
      <c r="J214" s="99"/>
      <c r="K214" s="114">
        <v>2795472</v>
      </c>
      <c r="L214" s="99"/>
      <c r="M214" s="112">
        <v>12.78</v>
      </c>
      <c r="N214" s="113"/>
      <c r="O214" s="114">
        <v>2795472</v>
      </c>
    </row>
    <row r="215" spans="1:15">
      <c r="A215" s="110" t="s">
        <v>191</v>
      </c>
      <c r="B215" s="97"/>
      <c r="C215" s="98">
        <v>131.99916509682799</v>
      </c>
      <c r="D215" s="99"/>
      <c r="E215" s="98">
        <v>132</v>
      </c>
      <c r="F215" s="99"/>
      <c r="G215" s="112">
        <v>11.5</v>
      </c>
      <c r="H215" s="113"/>
      <c r="I215" s="114">
        <v>1518</v>
      </c>
      <c r="J215" s="99"/>
      <c r="K215" s="114">
        <v>1518</v>
      </c>
      <c r="L215" s="99"/>
      <c r="M215" s="112">
        <v>11.5</v>
      </c>
      <c r="N215" s="113"/>
      <c r="O215" s="114">
        <v>1518</v>
      </c>
    </row>
    <row r="216" spans="1:15">
      <c r="A216" s="110" t="s">
        <v>192</v>
      </c>
      <c r="B216" s="97"/>
      <c r="C216" s="98">
        <v>407.80011404936499</v>
      </c>
      <c r="D216" s="99"/>
      <c r="E216" s="98">
        <v>409</v>
      </c>
      <c r="F216" s="99"/>
      <c r="G216" s="112">
        <v>46.54</v>
      </c>
      <c r="H216" s="113"/>
      <c r="I216" s="114">
        <v>18979</v>
      </c>
      <c r="J216" s="99"/>
      <c r="K216" s="114">
        <v>19035</v>
      </c>
      <c r="L216" s="99"/>
      <c r="M216" s="112">
        <v>46.54</v>
      </c>
      <c r="N216" s="113"/>
      <c r="O216" s="114">
        <v>19035</v>
      </c>
    </row>
    <row r="217" spans="1:15">
      <c r="A217" s="110" t="s">
        <v>193</v>
      </c>
      <c r="B217" s="97"/>
      <c r="C217" s="98">
        <v>60.100225656849098</v>
      </c>
      <c r="D217" s="99"/>
      <c r="E217" s="98">
        <v>60</v>
      </c>
      <c r="F217" s="99"/>
      <c r="G217" s="112">
        <v>38.049999999999997</v>
      </c>
      <c r="H217" s="113"/>
      <c r="I217" s="114">
        <v>2287</v>
      </c>
      <c r="J217" s="99"/>
      <c r="K217" s="114">
        <v>2283</v>
      </c>
      <c r="L217" s="99"/>
      <c r="M217" s="112">
        <v>38.049999999999997</v>
      </c>
      <c r="N217" s="113"/>
      <c r="O217" s="114">
        <v>2283</v>
      </c>
    </row>
    <row r="218" spans="1:15">
      <c r="A218" s="110" t="s">
        <v>194</v>
      </c>
      <c r="B218" s="97"/>
      <c r="C218" s="98">
        <v>21081.424778109598</v>
      </c>
      <c r="D218" s="99"/>
      <c r="E218" s="98">
        <v>21158</v>
      </c>
      <c r="F218" s="99"/>
      <c r="G218" s="112">
        <v>16.940000000000001</v>
      </c>
      <c r="H218" s="113"/>
      <c r="I218" s="114">
        <v>357119</v>
      </c>
      <c r="J218" s="99"/>
      <c r="K218" s="114">
        <v>358417</v>
      </c>
      <c r="L218" s="99"/>
      <c r="M218" s="112">
        <v>16.940000000000001</v>
      </c>
      <c r="N218" s="113"/>
      <c r="O218" s="114">
        <v>358417</v>
      </c>
    </row>
    <row r="219" spans="1:15">
      <c r="A219" s="110" t="s">
        <v>195</v>
      </c>
      <c r="B219" s="97"/>
      <c r="C219" s="98">
        <v>96.100079288545999</v>
      </c>
      <c r="D219" s="99"/>
      <c r="E219" s="98">
        <v>96</v>
      </c>
      <c r="F219" s="99"/>
      <c r="G219" s="112">
        <v>15.25</v>
      </c>
      <c r="H219" s="113"/>
      <c r="I219" s="114">
        <v>1466</v>
      </c>
      <c r="J219" s="99"/>
      <c r="K219" s="114">
        <v>1464</v>
      </c>
      <c r="L219" s="99"/>
      <c r="M219" s="112">
        <v>15.25</v>
      </c>
      <c r="N219" s="113"/>
      <c r="O219" s="114">
        <v>1464</v>
      </c>
    </row>
    <row r="220" spans="1:15">
      <c r="A220" s="110" t="s">
        <v>196</v>
      </c>
      <c r="B220" s="97"/>
      <c r="C220" s="98">
        <v>2412.0002478849601</v>
      </c>
      <c r="D220" s="99"/>
      <c r="E220" s="98">
        <v>2421</v>
      </c>
      <c r="F220" s="99"/>
      <c r="G220" s="112">
        <v>47.83</v>
      </c>
      <c r="H220" s="113"/>
      <c r="I220" s="114">
        <v>115366</v>
      </c>
      <c r="J220" s="99"/>
      <c r="K220" s="114">
        <v>115796</v>
      </c>
      <c r="L220" s="99"/>
      <c r="M220" s="112">
        <v>47.83</v>
      </c>
      <c r="N220" s="113"/>
      <c r="O220" s="114">
        <v>115796</v>
      </c>
    </row>
    <row r="221" spans="1:15">
      <c r="A221" s="110" t="s">
        <v>197</v>
      </c>
      <c r="B221" s="97"/>
      <c r="C221" s="98">
        <v>882.80299316901505</v>
      </c>
      <c r="D221" s="99"/>
      <c r="E221" s="98">
        <v>886</v>
      </c>
      <c r="F221" s="99"/>
      <c r="G221" s="112">
        <v>39.340000000000003</v>
      </c>
      <c r="H221" s="113"/>
      <c r="I221" s="114">
        <v>34729</v>
      </c>
      <c r="J221" s="99"/>
      <c r="K221" s="114">
        <v>34855</v>
      </c>
      <c r="L221" s="99"/>
      <c r="M221" s="112">
        <v>39.340000000000003</v>
      </c>
      <c r="N221" s="113"/>
      <c r="O221" s="114">
        <v>34855</v>
      </c>
    </row>
    <row r="222" spans="1:15">
      <c r="A222" s="110" t="s">
        <v>198</v>
      </c>
      <c r="B222" s="97"/>
      <c r="C222" s="98">
        <v>26083.377865614799</v>
      </c>
      <c r="D222" s="99"/>
      <c r="E222" s="98">
        <v>26178</v>
      </c>
      <c r="F222" s="99"/>
      <c r="G222" s="112">
        <v>21.14</v>
      </c>
      <c r="H222" s="113"/>
      <c r="I222" s="114">
        <v>551403</v>
      </c>
      <c r="J222" s="99"/>
      <c r="K222" s="114">
        <v>553403</v>
      </c>
      <c r="L222" s="99"/>
      <c r="M222" s="112">
        <v>21.14</v>
      </c>
      <c r="N222" s="113"/>
      <c r="O222" s="114">
        <v>553403</v>
      </c>
    </row>
    <row r="223" spans="1:15">
      <c r="A223" s="110" t="s">
        <v>199</v>
      </c>
      <c r="B223" s="97"/>
      <c r="C223" s="98">
        <v>11.9998818206004</v>
      </c>
      <c r="D223" s="99"/>
      <c r="E223" s="98">
        <v>12</v>
      </c>
      <c r="F223" s="99"/>
      <c r="G223" s="112">
        <v>19.03</v>
      </c>
      <c r="H223" s="113"/>
      <c r="I223" s="114">
        <v>228</v>
      </c>
      <c r="J223" s="99"/>
      <c r="K223" s="114">
        <v>228</v>
      </c>
      <c r="L223" s="99"/>
      <c r="M223" s="112">
        <v>19.03</v>
      </c>
      <c r="N223" s="113"/>
      <c r="O223" s="114">
        <v>228</v>
      </c>
    </row>
    <row r="224" spans="1:15">
      <c r="A224" s="110" t="s">
        <v>200</v>
      </c>
      <c r="B224" s="97"/>
      <c r="C224" s="98">
        <v>1247.9999936731199</v>
      </c>
      <c r="D224" s="99"/>
      <c r="E224" s="98">
        <v>1253</v>
      </c>
      <c r="F224" s="99"/>
      <c r="G224" s="112">
        <v>51.48</v>
      </c>
      <c r="H224" s="113"/>
      <c r="I224" s="114">
        <v>64247</v>
      </c>
      <c r="J224" s="99"/>
      <c r="K224" s="114">
        <v>64504</v>
      </c>
      <c r="L224" s="99"/>
      <c r="M224" s="112">
        <v>51.48</v>
      </c>
      <c r="N224" s="113"/>
      <c r="O224" s="114">
        <v>64504</v>
      </c>
    </row>
    <row r="225" spans="1:15">
      <c r="A225" s="110" t="s">
        <v>201</v>
      </c>
      <c r="B225" s="97"/>
      <c r="C225" s="98">
        <v>0</v>
      </c>
      <c r="D225" s="99"/>
      <c r="E225" s="98">
        <v>0</v>
      </c>
      <c r="F225" s="99"/>
      <c r="G225" s="112">
        <v>43.01</v>
      </c>
      <c r="H225" s="113"/>
      <c r="I225" s="114">
        <v>0</v>
      </c>
      <c r="J225" s="99"/>
      <c r="K225" s="114">
        <v>0</v>
      </c>
      <c r="L225" s="99"/>
      <c r="M225" s="112">
        <v>43.01</v>
      </c>
      <c r="N225" s="113"/>
      <c r="O225" s="114">
        <v>0</v>
      </c>
    </row>
    <row r="226" spans="1:15">
      <c r="A226" s="110" t="s">
        <v>202</v>
      </c>
      <c r="B226" s="97"/>
      <c r="C226" s="98">
        <v>11364.575808797001</v>
      </c>
      <c r="D226" s="99"/>
      <c r="E226" s="98">
        <v>11406</v>
      </c>
      <c r="F226" s="99"/>
      <c r="G226" s="112">
        <v>26.02</v>
      </c>
      <c r="H226" s="113"/>
      <c r="I226" s="114">
        <v>295706</v>
      </c>
      <c r="J226" s="99"/>
      <c r="K226" s="114">
        <v>296784</v>
      </c>
      <c r="L226" s="99"/>
      <c r="M226" s="112">
        <v>26.02</v>
      </c>
      <c r="N226" s="113"/>
      <c r="O226" s="114">
        <v>296784</v>
      </c>
    </row>
    <row r="227" spans="1:15">
      <c r="A227" s="110" t="s">
        <v>203</v>
      </c>
      <c r="B227" s="97"/>
      <c r="C227" s="98">
        <v>0</v>
      </c>
      <c r="D227" s="99"/>
      <c r="E227" s="98">
        <v>0</v>
      </c>
      <c r="F227" s="99"/>
      <c r="G227" s="112">
        <v>51.54</v>
      </c>
      <c r="H227" s="113"/>
      <c r="I227" s="114">
        <v>0</v>
      </c>
      <c r="J227" s="99"/>
      <c r="K227" s="114">
        <v>0</v>
      </c>
      <c r="L227" s="99"/>
      <c r="M227" s="112">
        <v>51.54</v>
      </c>
      <c r="N227" s="113"/>
      <c r="O227" s="114">
        <v>0</v>
      </c>
    </row>
    <row r="228" spans="1:15">
      <c r="A228" s="119" t="s">
        <v>204</v>
      </c>
      <c r="B228" s="97"/>
      <c r="C228" s="98"/>
      <c r="D228" s="99"/>
      <c r="E228" s="98"/>
      <c r="F228" s="99"/>
      <c r="G228" s="125"/>
      <c r="H228" s="124"/>
      <c r="I228" s="114"/>
      <c r="J228" s="99"/>
      <c r="K228" s="114"/>
      <c r="L228" s="99"/>
      <c r="M228" s="125"/>
      <c r="N228" s="124"/>
      <c r="O228" s="114"/>
    </row>
    <row r="229" spans="1:15">
      <c r="A229" s="110" t="s">
        <v>205</v>
      </c>
      <c r="B229" s="97"/>
      <c r="C229" s="98">
        <v>36.000106076153102</v>
      </c>
      <c r="D229" s="99"/>
      <c r="E229" s="98">
        <v>36</v>
      </c>
      <c r="F229" s="99"/>
      <c r="G229" s="112">
        <v>48.74</v>
      </c>
      <c r="H229" s="113"/>
      <c r="I229" s="114">
        <v>1755</v>
      </c>
      <c r="J229" s="99"/>
      <c r="K229" s="114">
        <v>1755</v>
      </c>
      <c r="L229" s="99"/>
      <c r="M229" s="112">
        <v>48.74</v>
      </c>
      <c r="N229" s="113"/>
      <c r="O229" s="114">
        <v>1755</v>
      </c>
    </row>
    <row r="230" spans="1:15">
      <c r="A230" s="110" t="s">
        <v>206</v>
      </c>
      <c r="B230" s="97"/>
      <c r="C230" s="98">
        <v>599.99987599210203</v>
      </c>
      <c r="D230" s="99"/>
      <c r="E230" s="98">
        <v>602</v>
      </c>
      <c r="F230" s="99"/>
      <c r="G230" s="112">
        <v>40.270000000000003</v>
      </c>
      <c r="H230" s="113"/>
      <c r="I230" s="114">
        <v>24162</v>
      </c>
      <c r="J230" s="99"/>
      <c r="K230" s="114">
        <v>24243</v>
      </c>
      <c r="L230" s="99"/>
      <c r="M230" s="112">
        <v>40.270000000000003</v>
      </c>
      <c r="N230" s="113"/>
      <c r="O230" s="114">
        <v>24243</v>
      </c>
    </row>
    <row r="231" spans="1:15">
      <c r="A231" s="110" t="s">
        <v>207</v>
      </c>
      <c r="B231" s="97"/>
      <c r="C231" s="98">
        <v>126.432780983016</v>
      </c>
      <c r="D231" s="99"/>
      <c r="E231" s="98">
        <v>127</v>
      </c>
      <c r="F231" s="99"/>
      <c r="G231" s="112">
        <v>20.13</v>
      </c>
      <c r="H231" s="113"/>
      <c r="I231" s="114">
        <v>2545</v>
      </c>
      <c r="J231" s="99"/>
      <c r="K231" s="114">
        <v>2557</v>
      </c>
      <c r="L231" s="99"/>
      <c r="M231" s="112">
        <v>20.13</v>
      </c>
      <c r="N231" s="113"/>
      <c r="O231" s="114">
        <v>2557</v>
      </c>
    </row>
    <row r="232" spans="1:15">
      <c r="A232" s="110" t="s">
        <v>208</v>
      </c>
      <c r="B232" s="97"/>
      <c r="C232" s="98">
        <v>0</v>
      </c>
      <c r="D232" s="99"/>
      <c r="E232" s="98">
        <v>0</v>
      </c>
      <c r="F232" s="99"/>
      <c r="G232" s="112">
        <v>50.65</v>
      </c>
      <c r="H232" s="113"/>
      <c r="I232" s="114">
        <v>0</v>
      </c>
      <c r="J232" s="99"/>
      <c r="K232" s="114">
        <v>0</v>
      </c>
      <c r="L232" s="99"/>
      <c r="M232" s="112">
        <v>50.65</v>
      </c>
      <c r="N232" s="113"/>
      <c r="O232" s="114">
        <v>0</v>
      </c>
    </row>
    <row r="233" spans="1:15">
      <c r="A233" s="110" t="s">
        <v>209</v>
      </c>
      <c r="B233" s="97"/>
      <c r="C233" s="98">
        <v>1592.29414996389</v>
      </c>
      <c r="D233" s="99"/>
      <c r="E233" s="98">
        <v>1598</v>
      </c>
      <c r="F233" s="99"/>
      <c r="G233" s="112">
        <v>42.17</v>
      </c>
      <c r="H233" s="113"/>
      <c r="I233" s="114">
        <v>67147</v>
      </c>
      <c r="J233" s="99"/>
      <c r="K233" s="114">
        <v>67388</v>
      </c>
      <c r="L233" s="99"/>
      <c r="M233" s="112">
        <v>42.17</v>
      </c>
      <c r="N233" s="113"/>
      <c r="O233" s="114">
        <v>67388</v>
      </c>
    </row>
    <row r="234" spans="1:15">
      <c r="A234" s="110" t="s">
        <v>210</v>
      </c>
      <c r="B234" s="97"/>
      <c r="C234" s="98">
        <v>384.19996254031201</v>
      </c>
      <c r="D234" s="99"/>
      <c r="E234" s="98">
        <v>386</v>
      </c>
      <c r="F234" s="99"/>
      <c r="G234" s="112">
        <v>22.13</v>
      </c>
      <c r="H234" s="113"/>
      <c r="I234" s="114">
        <v>8502</v>
      </c>
      <c r="J234" s="99"/>
      <c r="K234" s="114">
        <v>8542</v>
      </c>
      <c r="L234" s="99"/>
      <c r="M234" s="112">
        <v>22.13</v>
      </c>
      <c r="N234" s="113"/>
      <c r="O234" s="114">
        <v>8542</v>
      </c>
    </row>
    <row r="235" spans="1:15">
      <c r="A235" s="110" t="s">
        <v>211</v>
      </c>
      <c r="B235" s="97"/>
      <c r="C235" s="98">
        <v>41.066679083628202</v>
      </c>
      <c r="D235" s="99"/>
      <c r="E235" s="98">
        <v>41</v>
      </c>
      <c r="F235" s="99"/>
      <c r="G235" s="112">
        <v>53.69</v>
      </c>
      <c r="H235" s="113"/>
      <c r="I235" s="114">
        <v>2205</v>
      </c>
      <c r="J235" s="99"/>
      <c r="K235" s="114">
        <v>2201</v>
      </c>
      <c r="L235" s="99"/>
      <c r="M235" s="112">
        <v>53.69</v>
      </c>
      <c r="N235" s="113"/>
      <c r="O235" s="114">
        <v>2201</v>
      </c>
    </row>
    <row r="236" spans="1:15">
      <c r="A236" s="110" t="s">
        <v>212</v>
      </c>
      <c r="B236" s="97"/>
      <c r="C236" s="98">
        <v>363.70592587201099</v>
      </c>
      <c r="D236" s="99"/>
      <c r="E236" s="98">
        <v>365</v>
      </c>
      <c r="F236" s="99"/>
      <c r="G236" s="112">
        <v>45.2</v>
      </c>
      <c r="H236" s="113"/>
      <c r="I236" s="114">
        <v>16440</v>
      </c>
      <c r="J236" s="99"/>
      <c r="K236" s="114">
        <v>16498</v>
      </c>
      <c r="L236" s="99"/>
      <c r="M236" s="112">
        <v>45.2</v>
      </c>
      <c r="N236" s="113"/>
      <c r="O236" s="114">
        <v>16498</v>
      </c>
    </row>
    <row r="237" spans="1:15">
      <c r="A237" s="110" t="s">
        <v>213</v>
      </c>
      <c r="B237" s="97"/>
      <c r="C237" s="98">
        <v>60.402472701314103</v>
      </c>
      <c r="D237" s="99"/>
      <c r="E237" s="98">
        <v>61</v>
      </c>
      <c r="F237" s="99"/>
      <c r="G237" s="113">
        <v>25.78</v>
      </c>
      <c r="H237" s="113"/>
      <c r="I237" s="114">
        <v>1557</v>
      </c>
      <c r="J237" s="99"/>
      <c r="K237" s="114">
        <v>1573</v>
      </c>
      <c r="L237" s="99"/>
      <c r="M237" s="112">
        <v>25.78</v>
      </c>
      <c r="N237" s="113"/>
      <c r="O237" s="114">
        <v>1573</v>
      </c>
    </row>
    <row r="238" spans="1:15">
      <c r="A238" s="110" t="s">
        <v>214</v>
      </c>
      <c r="B238" s="97"/>
      <c r="C238" s="98">
        <v>0</v>
      </c>
      <c r="D238" s="99"/>
      <c r="E238" s="98">
        <v>0</v>
      </c>
      <c r="F238" s="99"/>
      <c r="G238" s="113">
        <v>55.33</v>
      </c>
      <c r="H238" s="113"/>
      <c r="I238" s="114">
        <v>0</v>
      </c>
      <c r="J238" s="99"/>
      <c r="K238" s="114">
        <v>0</v>
      </c>
      <c r="L238" s="99"/>
      <c r="M238" s="112">
        <v>55.33</v>
      </c>
      <c r="N238" s="113"/>
      <c r="O238" s="114">
        <v>0</v>
      </c>
    </row>
    <row r="239" spans="1:15">
      <c r="A239" s="110" t="s">
        <v>215</v>
      </c>
      <c r="B239" s="97"/>
      <c r="C239" s="98">
        <v>0</v>
      </c>
      <c r="D239" s="99"/>
      <c r="E239" s="98">
        <v>0</v>
      </c>
      <c r="F239" s="99"/>
      <c r="G239" s="113">
        <v>46.86</v>
      </c>
      <c r="H239" s="113"/>
      <c r="I239" s="114">
        <v>0</v>
      </c>
      <c r="J239" s="99"/>
      <c r="K239" s="114">
        <v>0</v>
      </c>
      <c r="L239" s="99"/>
      <c r="M239" s="112">
        <v>46.86</v>
      </c>
      <c r="N239" s="113"/>
      <c r="O239" s="114">
        <v>0</v>
      </c>
    </row>
    <row r="240" spans="1:15">
      <c r="A240" s="119" t="s">
        <v>216</v>
      </c>
      <c r="B240" s="97"/>
      <c r="C240" s="115"/>
      <c r="D240" s="99"/>
      <c r="E240" s="115"/>
      <c r="F240" s="99"/>
      <c r="G240" s="113"/>
      <c r="H240" s="113"/>
      <c r="I240" s="126"/>
      <c r="J240" s="99"/>
      <c r="K240" s="126"/>
      <c r="L240" s="99"/>
      <c r="M240" s="113"/>
      <c r="N240" s="113"/>
      <c r="O240" s="126"/>
    </row>
    <row r="241" spans="1:15">
      <c r="A241" s="110" t="s">
        <v>217</v>
      </c>
      <c r="B241" s="97"/>
      <c r="C241" s="98">
        <v>3267.5546208955998</v>
      </c>
      <c r="D241" s="99"/>
      <c r="E241" s="98">
        <v>3279</v>
      </c>
      <c r="F241" s="99"/>
      <c r="G241" s="112">
        <v>11.09</v>
      </c>
      <c r="H241" s="113"/>
      <c r="I241" s="114">
        <v>36237</v>
      </c>
      <c r="J241" s="99"/>
      <c r="K241" s="114">
        <v>36364</v>
      </c>
      <c r="L241" s="99"/>
      <c r="M241" s="112">
        <v>11.09</v>
      </c>
      <c r="N241" s="113"/>
      <c r="O241" s="114">
        <v>36364</v>
      </c>
    </row>
    <row r="242" spans="1:15">
      <c r="A242" s="110" t="s">
        <v>130</v>
      </c>
      <c r="B242" s="97"/>
      <c r="C242" s="98">
        <v>9119.3955596477208</v>
      </c>
      <c r="D242" s="99"/>
      <c r="E242" s="98">
        <v>9152</v>
      </c>
      <c r="F242" s="99"/>
      <c r="G242" s="112">
        <v>13.83</v>
      </c>
      <c r="H242" s="113"/>
      <c r="I242" s="114">
        <v>126121</v>
      </c>
      <c r="J242" s="99"/>
      <c r="K242" s="114">
        <v>126572</v>
      </c>
      <c r="L242" s="99"/>
      <c r="M242" s="112">
        <v>13.83</v>
      </c>
      <c r="N242" s="113"/>
      <c r="O242" s="114">
        <v>126572</v>
      </c>
    </row>
    <row r="243" spans="1:15">
      <c r="A243" s="110" t="s">
        <v>218</v>
      </c>
      <c r="B243" s="97"/>
      <c r="C243" s="98">
        <v>185.142342094545</v>
      </c>
      <c r="D243" s="99"/>
      <c r="E243" s="98">
        <v>186</v>
      </c>
      <c r="F243" s="99"/>
      <c r="G243" s="112">
        <v>19.399999999999999</v>
      </c>
      <c r="H243" s="113"/>
      <c r="I243" s="114">
        <v>3592</v>
      </c>
      <c r="J243" s="99"/>
      <c r="K243" s="114">
        <v>3608</v>
      </c>
      <c r="L243" s="99"/>
      <c r="M243" s="112">
        <v>19.399999999999999</v>
      </c>
      <c r="N243" s="113"/>
      <c r="O243" s="114">
        <v>3608</v>
      </c>
    </row>
    <row r="244" spans="1:15">
      <c r="A244" s="110" t="s">
        <v>219</v>
      </c>
      <c r="B244" s="97"/>
      <c r="C244" s="98">
        <v>0</v>
      </c>
      <c r="D244" s="99"/>
      <c r="E244" s="98">
        <v>0</v>
      </c>
      <c r="F244" s="99"/>
      <c r="G244" s="112">
        <v>17.46</v>
      </c>
      <c r="H244" s="113"/>
      <c r="I244" s="114">
        <v>0</v>
      </c>
      <c r="J244" s="99"/>
      <c r="K244" s="114">
        <v>0</v>
      </c>
      <c r="L244" s="99"/>
      <c r="M244" s="112">
        <v>17.46</v>
      </c>
      <c r="N244" s="113"/>
      <c r="O244" s="114">
        <v>0</v>
      </c>
    </row>
    <row r="245" spans="1:15">
      <c r="A245" s="110" t="s">
        <v>132</v>
      </c>
      <c r="B245" s="97"/>
      <c r="C245" s="98">
        <v>992.62004408404198</v>
      </c>
      <c r="D245" s="99"/>
      <c r="E245" s="98">
        <v>996</v>
      </c>
      <c r="F245" s="99"/>
      <c r="G245" s="112">
        <v>24.43</v>
      </c>
      <c r="H245" s="113"/>
      <c r="I245" s="114">
        <v>24250</v>
      </c>
      <c r="J245" s="99"/>
      <c r="K245" s="114">
        <v>24332</v>
      </c>
      <c r="L245" s="99"/>
      <c r="M245" s="112">
        <v>24.43</v>
      </c>
      <c r="N245" s="113"/>
      <c r="O245" s="114">
        <v>24332</v>
      </c>
    </row>
    <row r="246" spans="1:15">
      <c r="A246" s="119" t="s">
        <v>220</v>
      </c>
      <c r="B246" s="97"/>
      <c r="C246" s="98"/>
      <c r="D246" s="99"/>
      <c r="E246" s="98"/>
      <c r="F246" s="99"/>
      <c r="G246" s="97"/>
      <c r="H246" s="99"/>
      <c r="I246" s="114"/>
      <c r="J246" s="99"/>
      <c r="K246" s="114"/>
      <c r="L246" s="99"/>
      <c r="M246" s="97"/>
      <c r="N246" s="99"/>
      <c r="O246" s="114"/>
    </row>
    <row r="247" spans="1:15">
      <c r="A247" s="110" t="s">
        <v>221</v>
      </c>
      <c r="B247" s="97"/>
      <c r="C247" s="98">
        <v>0</v>
      </c>
      <c r="D247" s="99"/>
      <c r="E247" s="98">
        <v>0</v>
      </c>
      <c r="F247" s="99"/>
      <c r="G247" s="112">
        <v>11.99</v>
      </c>
      <c r="H247" s="113"/>
      <c r="I247" s="114">
        <v>0</v>
      </c>
      <c r="J247" s="99"/>
      <c r="K247" s="114">
        <v>0</v>
      </c>
      <c r="L247" s="99"/>
      <c r="M247" s="112">
        <v>11.99</v>
      </c>
      <c r="N247" s="113"/>
      <c r="O247" s="114">
        <v>0</v>
      </c>
    </row>
    <row r="248" spans="1:15">
      <c r="A248" s="110" t="s">
        <v>222</v>
      </c>
      <c r="B248" s="97"/>
      <c r="C248" s="98">
        <v>144.00007750908</v>
      </c>
      <c r="D248" s="99"/>
      <c r="E248" s="98">
        <v>145</v>
      </c>
      <c r="F248" s="99"/>
      <c r="G248" s="112">
        <v>4.24</v>
      </c>
      <c r="H248" s="113"/>
      <c r="I248" s="114">
        <v>611</v>
      </c>
      <c r="J248" s="99"/>
      <c r="K248" s="114">
        <v>615</v>
      </c>
      <c r="L248" s="99"/>
      <c r="M248" s="112">
        <v>4.24</v>
      </c>
      <c r="N248" s="113"/>
      <c r="O248" s="114">
        <v>615</v>
      </c>
    </row>
    <row r="249" spans="1:15">
      <c r="A249" s="110" t="s">
        <v>223</v>
      </c>
      <c r="B249" s="97"/>
      <c r="C249" s="98">
        <v>31.895282119600001</v>
      </c>
      <c r="D249" s="99"/>
      <c r="E249" s="98">
        <v>32</v>
      </c>
      <c r="F249" s="99"/>
      <c r="G249" s="112">
        <v>17.11</v>
      </c>
      <c r="H249" s="113"/>
      <c r="I249" s="114">
        <v>546</v>
      </c>
      <c r="J249" s="99"/>
      <c r="K249" s="114">
        <v>548</v>
      </c>
      <c r="L249" s="99"/>
      <c r="M249" s="112">
        <v>17.11</v>
      </c>
      <c r="N249" s="113"/>
      <c r="O249" s="114">
        <v>548</v>
      </c>
    </row>
    <row r="250" spans="1:15">
      <c r="A250" s="110" t="s">
        <v>217</v>
      </c>
      <c r="B250" s="97"/>
      <c r="C250" s="98">
        <v>161.04379703877601</v>
      </c>
      <c r="D250" s="99"/>
      <c r="E250" s="98">
        <v>162</v>
      </c>
      <c r="F250" s="99"/>
      <c r="G250" s="112">
        <v>20.43</v>
      </c>
      <c r="H250" s="113"/>
      <c r="I250" s="114">
        <v>3290</v>
      </c>
      <c r="J250" s="99"/>
      <c r="K250" s="114">
        <v>3310</v>
      </c>
      <c r="L250" s="99"/>
      <c r="M250" s="112">
        <v>20.43</v>
      </c>
      <c r="N250" s="113"/>
      <c r="O250" s="114">
        <v>3310</v>
      </c>
    </row>
    <row r="251" spans="1:15">
      <c r="A251" s="110" t="s">
        <v>224</v>
      </c>
      <c r="B251" s="97"/>
      <c r="C251" s="98">
        <v>160.52629277174799</v>
      </c>
      <c r="D251" s="99"/>
      <c r="E251" s="98">
        <v>161</v>
      </c>
      <c r="F251" s="99"/>
      <c r="G251" s="112">
        <v>23.82</v>
      </c>
      <c r="H251" s="113"/>
      <c r="I251" s="114">
        <v>3824</v>
      </c>
      <c r="J251" s="99"/>
      <c r="K251" s="114">
        <v>3835</v>
      </c>
      <c r="L251" s="99"/>
      <c r="M251" s="112">
        <v>23.82</v>
      </c>
      <c r="N251" s="113"/>
      <c r="O251" s="114">
        <v>3835</v>
      </c>
    </row>
    <row r="252" spans="1:15">
      <c r="A252" s="110" t="s">
        <v>218</v>
      </c>
      <c r="B252" s="97"/>
      <c r="C252" s="98">
        <v>24.000055367786501</v>
      </c>
      <c r="D252" s="99"/>
      <c r="E252" s="98">
        <v>24</v>
      </c>
      <c r="F252" s="99"/>
      <c r="G252" s="112">
        <v>31.47</v>
      </c>
      <c r="H252" s="113"/>
      <c r="I252" s="114">
        <v>755</v>
      </c>
      <c r="J252" s="99"/>
      <c r="K252" s="114">
        <v>755</v>
      </c>
      <c r="L252" s="99"/>
      <c r="M252" s="112">
        <v>31.47</v>
      </c>
      <c r="N252" s="113"/>
      <c r="O252" s="114">
        <v>755</v>
      </c>
    </row>
    <row r="253" spans="1:15">
      <c r="A253" s="119" t="s">
        <v>225</v>
      </c>
      <c r="B253" s="97"/>
      <c r="C253" s="115"/>
      <c r="D253" s="99"/>
      <c r="E253" s="115"/>
      <c r="F253" s="99"/>
      <c r="G253" s="113"/>
      <c r="H253" s="113"/>
      <c r="I253" s="126"/>
      <c r="J253" s="99"/>
      <c r="K253" s="126"/>
      <c r="L253" s="99"/>
      <c r="M253" s="113"/>
      <c r="N253" s="113"/>
      <c r="O253" s="126"/>
    </row>
    <row r="254" spans="1:15">
      <c r="A254" s="110" t="s">
        <v>226</v>
      </c>
      <c r="B254" s="97"/>
      <c r="C254" s="98">
        <v>11.9999870525851</v>
      </c>
      <c r="D254" s="99"/>
      <c r="E254" s="98">
        <v>12</v>
      </c>
      <c r="F254" s="99"/>
      <c r="G254" s="112">
        <v>27.85</v>
      </c>
      <c r="H254" s="113"/>
      <c r="I254" s="114">
        <v>334</v>
      </c>
      <c r="J254" s="99"/>
      <c r="K254" s="114">
        <v>334</v>
      </c>
      <c r="L254" s="99"/>
      <c r="M254" s="112">
        <v>27.85</v>
      </c>
      <c r="N254" s="113"/>
      <c r="O254" s="114">
        <v>334</v>
      </c>
    </row>
    <row r="255" spans="1:15">
      <c r="A255" s="119" t="s">
        <v>227</v>
      </c>
      <c r="B255" s="97"/>
      <c r="C255" s="98"/>
      <c r="D255" s="99"/>
      <c r="E255" s="98"/>
      <c r="F255" s="99"/>
      <c r="G255" s="112"/>
      <c r="H255" s="113"/>
      <c r="I255" s="114"/>
      <c r="J255" s="99"/>
      <c r="K255" s="114"/>
      <c r="L255" s="99"/>
      <c r="M255" s="112"/>
      <c r="N255" s="113"/>
      <c r="O255" s="114"/>
    </row>
    <row r="256" spans="1:15">
      <c r="A256" s="110" t="s">
        <v>228</v>
      </c>
      <c r="B256" s="97"/>
      <c r="C256" s="98">
        <v>12.000105687821801</v>
      </c>
      <c r="D256" s="99"/>
      <c r="E256" s="98">
        <v>12</v>
      </c>
      <c r="F256" s="99"/>
      <c r="G256" s="112">
        <v>39.04</v>
      </c>
      <c r="H256" s="113"/>
      <c r="I256" s="114">
        <v>468</v>
      </c>
      <c r="J256" s="99"/>
      <c r="K256" s="114">
        <v>468</v>
      </c>
      <c r="L256" s="99"/>
      <c r="M256" s="112">
        <v>39.04</v>
      </c>
      <c r="N256" s="113"/>
      <c r="O256" s="114">
        <v>468</v>
      </c>
    </row>
    <row r="257" spans="1:15">
      <c r="A257" s="110" t="s">
        <v>229</v>
      </c>
      <c r="B257" s="97"/>
      <c r="C257" s="128">
        <v>333675.66914431046</v>
      </c>
      <c r="D257" s="99"/>
      <c r="E257" s="128">
        <v>334883</v>
      </c>
      <c r="F257" s="99"/>
      <c r="G257" s="150"/>
      <c r="H257" s="99"/>
      <c r="I257" s="129">
        <v>4961438</v>
      </c>
      <c r="J257" s="99"/>
      <c r="K257" s="129">
        <v>4979390</v>
      </c>
      <c r="L257" s="99"/>
      <c r="M257" s="150"/>
      <c r="N257" s="99"/>
      <c r="O257" s="129">
        <v>4979390</v>
      </c>
    </row>
    <row r="258" spans="1:15" ht="16.5" thickBot="1">
      <c r="A258" s="110" t="s">
        <v>156</v>
      </c>
      <c r="B258" s="97"/>
      <c r="C258" s="151">
        <v>16436738.855048295</v>
      </c>
      <c r="D258" s="99"/>
      <c r="E258" s="151">
        <v>16496197.391013095</v>
      </c>
      <c r="F258" s="99"/>
      <c r="G258" s="137"/>
      <c r="H258" s="99"/>
      <c r="I258" s="137"/>
      <c r="J258" s="99"/>
      <c r="K258" s="137"/>
      <c r="L258" s="99"/>
      <c r="M258" s="137"/>
      <c r="N258" s="99"/>
      <c r="O258" s="137"/>
    </row>
    <row r="259" spans="1:15" ht="16.5" thickTop="1">
      <c r="A259" s="110" t="s">
        <v>27</v>
      </c>
      <c r="B259" s="97"/>
      <c r="C259" s="111">
        <v>816.66666666666697</v>
      </c>
      <c r="D259" s="99"/>
      <c r="E259" s="111">
        <v>809.41666666666663</v>
      </c>
      <c r="F259" s="99"/>
      <c r="G259" s="97"/>
      <c r="H259" s="99"/>
      <c r="I259" s="97"/>
      <c r="J259" s="99"/>
      <c r="K259" s="97"/>
      <c r="L259" s="99"/>
      <c r="M259" s="97"/>
      <c r="N259" s="99"/>
      <c r="O259" s="97"/>
    </row>
    <row r="260" spans="1:15">
      <c r="A260" s="110" t="s">
        <v>157</v>
      </c>
      <c r="B260" s="97"/>
      <c r="C260" s="152">
        <v>-154687</v>
      </c>
      <c r="D260" s="99"/>
      <c r="E260" s="152">
        <v>0</v>
      </c>
      <c r="F260" s="99"/>
      <c r="G260" s="150"/>
      <c r="H260" s="99"/>
      <c r="I260" s="129">
        <v>-51241</v>
      </c>
      <c r="J260" s="99"/>
      <c r="K260" s="129">
        <v>0</v>
      </c>
      <c r="L260" s="99"/>
      <c r="M260" s="150"/>
      <c r="N260" s="99"/>
      <c r="O260" s="129">
        <v>0</v>
      </c>
    </row>
    <row r="261" spans="1:15" ht="16.5" thickBot="1">
      <c r="A261" s="110" t="s">
        <v>230</v>
      </c>
      <c r="B261" s="97"/>
      <c r="C261" s="151">
        <v>16282051.855048295</v>
      </c>
      <c r="D261" s="99"/>
      <c r="E261" s="151">
        <v>16496197.391013095</v>
      </c>
      <c r="F261" s="99"/>
      <c r="G261" s="153"/>
      <c r="H261" s="154"/>
      <c r="I261" s="153">
        <v>4910197</v>
      </c>
      <c r="J261" s="99"/>
      <c r="K261" s="153">
        <v>4979390</v>
      </c>
      <c r="L261" s="99"/>
      <c r="M261" s="153"/>
      <c r="N261" s="154"/>
      <c r="O261" s="153">
        <v>4979390</v>
      </c>
    </row>
    <row r="262" spans="1:15" ht="16.5" thickTop="1">
      <c r="A262" s="97"/>
      <c r="B262" s="97"/>
      <c r="C262" s="98"/>
      <c r="D262" s="99"/>
      <c r="E262" s="98"/>
      <c r="F262" s="99"/>
      <c r="G262" s="97"/>
      <c r="H262" s="99"/>
      <c r="I262" s="97"/>
      <c r="J262" s="99"/>
      <c r="K262" s="97"/>
      <c r="L262" s="99"/>
      <c r="M262" s="97"/>
      <c r="N262" s="99"/>
      <c r="O262" s="97"/>
    </row>
    <row r="263" spans="1:15">
      <c r="A263" s="108" t="s">
        <v>231</v>
      </c>
      <c r="B263" s="97"/>
      <c r="C263" s="98"/>
      <c r="D263" s="99"/>
      <c r="E263" s="98"/>
      <c r="F263" s="99"/>
      <c r="G263" s="97"/>
      <c r="H263" s="99"/>
      <c r="I263" s="97"/>
      <c r="J263" s="99"/>
      <c r="K263" s="97"/>
      <c r="L263" s="99"/>
      <c r="M263" s="97"/>
      <c r="N263" s="99"/>
      <c r="O263" s="97"/>
    </row>
    <row r="264" spans="1:15">
      <c r="A264" s="155" t="s">
        <v>232</v>
      </c>
      <c r="B264" s="97"/>
      <c r="C264" s="98"/>
      <c r="D264" s="99"/>
      <c r="E264" s="98"/>
      <c r="F264" s="99"/>
      <c r="G264" s="97"/>
      <c r="H264" s="99"/>
      <c r="I264" s="114"/>
      <c r="J264" s="99"/>
      <c r="K264" s="114"/>
      <c r="L264" s="99"/>
      <c r="M264" s="97"/>
      <c r="N264" s="99"/>
      <c r="O264" s="114"/>
    </row>
    <row r="265" spans="1:15">
      <c r="A265" s="119" t="s">
        <v>233</v>
      </c>
      <c r="B265" s="97"/>
      <c r="C265" s="98"/>
      <c r="D265" s="99"/>
      <c r="E265" s="98"/>
      <c r="F265" s="99"/>
      <c r="G265" s="97"/>
      <c r="H265" s="99"/>
      <c r="I265" s="114"/>
      <c r="J265" s="99"/>
      <c r="K265" s="114"/>
      <c r="L265" s="99"/>
      <c r="M265" s="97"/>
      <c r="N265" s="99"/>
      <c r="O265" s="114"/>
    </row>
    <row r="266" spans="1:15">
      <c r="A266" s="110" t="s">
        <v>234</v>
      </c>
      <c r="B266" s="97"/>
      <c r="C266" s="98">
        <v>106050.349726776</v>
      </c>
      <c r="D266" s="99"/>
      <c r="E266" s="98">
        <v>103438</v>
      </c>
      <c r="F266" s="99"/>
      <c r="G266" s="112">
        <v>1.83</v>
      </c>
      <c r="H266" s="113"/>
      <c r="I266" s="114">
        <v>194072</v>
      </c>
      <c r="J266" s="114"/>
      <c r="K266" s="114">
        <v>189292</v>
      </c>
      <c r="L266" s="99"/>
      <c r="M266" s="112">
        <v>1.83</v>
      </c>
      <c r="N266" s="113"/>
      <c r="O266" s="114">
        <v>189292</v>
      </c>
    </row>
    <row r="267" spans="1:15">
      <c r="A267" s="110" t="s">
        <v>235</v>
      </c>
      <c r="B267" s="97"/>
      <c r="C267" s="98">
        <v>163021.40618326701</v>
      </c>
      <c r="D267" s="99"/>
      <c r="E267" s="98">
        <v>159006</v>
      </c>
      <c r="F267" s="99"/>
      <c r="G267" s="112">
        <v>2.5</v>
      </c>
      <c r="H267" s="113"/>
      <c r="I267" s="114">
        <v>407554</v>
      </c>
      <c r="J267" s="114"/>
      <c r="K267" s="114">
        <v>397515</v>
      </c>
      <c r="L267" s="99"/>
      <c r="M267" s="112">
        <v>2.5</v>
      </c>
      <c r="N267" s="113"/>
      <c r="O267" s="114">
        <v>397515</v>
      </c>
    </row>
    <row r="268" spans="1:15">
      <c r="A268" s="110" t="s">
        <v>236</v>
      </c>
      <c r="B268" s="97"/>
      <c r="C268" s="98">
        <v>137723.94153601001</v>
      </c>
      <c r="D268" s="99"/>
      <c r="E268" s="98">
        <v>134332</v>
      </c>
      <c r="F268" s="99"/>
      <c r="G268" s="112">
        <v>3.66</v>
      </c>
      <c r="H268" s="113"/>
      <c r="I268" s="114">
        <v>504070</v>
      </c>
      <c r="J268" s="114"/>
      <c r="K268" s="114">
        <v>491655</v>
      </c>
      <c r="L268" s="99"/>
      <c r="M268" s="112">
        <v>3.66</v>
      </c>
      <c r="N268" s="113"/>
      <c r="O268" s="114">
        <v>491655</v>
      </c>
    </row>
    <row r="269" spans="1:15">
      <c r="A269" s="110" t="s">
        <v>237</v>
      </c>
      <c r="B269" s="97"/>
      <c r="C269" s="98">
        <v>49512.169743532002</v>
      </c>
      <c r="D269" s="99"/>
      <c r="E269" s="98">
        <v>48293</v>
      </c>
      <c r="F269" s="99"/>
      <c r="G269" s="112">
        <v>6.52</v>
      </c>
      <c r="H269" s="113"/>
      <c r="I269" s="114">
        <v>322819</v>
      </c>
      <c r="J269" s="114"/>
      <c r="K269" s="114">
        <v>314870</v>
      </c>
      <c r="L269" s="99"/>
      <c r="M269" s="112">
        <v>6.52</v>
      </c>
      <c r="N269" s="113"/>
      <c r="O269" s="114">
        <v>314870</v>
      </c>
    </row>
    <row r="270" spans="1:15">
      <c r="A270" s="110" t="s">
        <v>238</v>
      </c>
      <c r="B270" s="97"/>
      <c r="C270" s="98">
        <v>67208.516650595397</v>
      </c>
      <c r="D270" s="99"/>
      <c r="E270" s="98">
        <v>65553</v>
      </c>
      <c r="F270" s="99"/>
      <c r="G270" s="112">
        <v>10.02</v>
      </c>
      <c r="H270" s="113"/>
      <c r="I270" s="114">
        <v>673429</v>
      </c>
      <c r="J270" s="114"/>
      <c r="K270" s="114">
        <v>656841</v>
      </c>
      <c r="L270" s="99"/>
      <c r="M270" s="112">
        <v>10.02</v>
      </c>
      <c r="N270" s="113"/>
      <c r="O270" s="114">
        <v>656841</v>
      </c>
    </row>
    <row r="271" spans="1:15">
      <c r="A271" s="119" t="s">
        <v>239</v>
      </c>
      <c r="B271" s="97"/>
      <c r="C271" s="98"/>
      <c r="D271" s="99"/>
      <c r="E271" s="98"/>
      <c r="F271" s="99"/>
      <c r="G271" s="125"/>
      <c r="H271" s="124"/>
      <c r="I271" s="114"/>
      <c r="J271" s="99"/>
      <c r="K271" s="114"/>
      <c r="L271" s="99"/>
      <c r="M271" s="125"/>
      <c r="N271" s="124"/>
      <c r="O271" s="114"/>
    </row>
    <row r="272" spans="1:15">
      <c r="A272" s="110" t="s">
        <v>240</v>
      </c>
      <c r="B272" s="97"/>
      <c r="C272" s="98">
        <v>6749.6025122548999</v>
      </c>
      <c r="D272" s="99"/>
      <c r="E272" s="98">
        <v>6583</v>
      </c>
      <c r="F272" s="99"/>
      <c r="G272" s="112">
        <v>2.5499999999999998</v>
      </c>
      <c r="H272" s="113"/>
      <c r="I272" s="114">
        <v>17211</v>
      </c>
      <c r="J272" s="114"/>
      <c r="K272" s="114">
        <v>16787</v>
      </c>
      <c r="L272" s="99"/>
      <c r="M272" s="112">
        <v>2.5499999999999998</v>
      </c>
      <c r="N272" s="113"/>
      <c r="O272" s="114">
        <v>16787</v>
      </c>
    </row>
    <row r="273" spans="1:15">
      <c r="A273" s="110" t="s">
        <v>241</v>
      </c>
      <c r="B273" s="97"/>
      <c r="C273" s="98">
        <v>19293.6548586643</v>
      </c>
      <c r="D273" s="99"/>
      <c r="E273" s="98">
        <v>18818</v>
      </c>
      <c r="F273" s="99"/>
      <c r="G273" s="112">
        <v>4.46</v>
      </c>
      <c r="H273" s="113"/>
      <c r="I273" s="114">
        <v>86050</v>
      </c>
      <c r="J273" s="114"/>
      <c r="K273" s="114">
        <v>83928</v>
      </c>
      <c r="L273" s="99"/>
      <c r="M273" s="112">
        <v>4.46</v>
      </c>
      <c r="N273" s="113"/>
      <c r="O273" s="114">
        <v>83928</v>
      </c>
    </row>
    <row r="274" spans="1:15">
      <c r="A274" s="110" t="s">
        <v>242</v>
      </c>
      <c r="B274" s="97"/>
      <c r="C274" s="98">
        <v>28995.554014814501</v>
      </c>
      <c r="D274" s="99"/>
      <c r="E274" s="98">
        <v>28281</v>
      </c>
      <c r="F274" s="99"/>
      <c r="G274" s="112">
        <v>6.17</v>
      </c>
      <c r="H274" s="113"/>
      <c r="I274" s="114">
        <v>178903</v>
      </c>
      <c r="J274" s="114"/>
      <c r="K274" s="114">
        <v>174494</v>
      </c>
      <c r="L274" s="99"/>
      <c r="M274" s="112">
        <v>6.17</v>
      </c>
      <c r="N274" s="113"/>
      <c r="O274" s="114">
        <v>174494</v>
      </c>
    </row>
    <row r="275" spans="1:15">
      <c r="A275" s="110" t="s">
        <v>243</v>
      </c>
      <c r="B275" s="97"/>
      <c r="C275" s="98">
        <v>28619.4198210211</v>
      </c>
      <c r="D275" s="99"/>
      <c r="E275" s="98">
        <v>27914</v>
      </c>
      <c r="F275" s="99"/>
      <c r="G275" s="113">
        <v>9.77</v>
      </c>
      <c r="H275" s="113"/>
      <c r="I275" s="114">
        <v>279612</v>
      </c>
      <c r="J275" s="114"/>
      <c r="K275" s="114">
        <v>272720</v>
      </c>
      <c r="L275" s="99"/>
      <c r="M275" s="113">
        <v>9.77</v>
      </c>
      <c r="N275" s="113"/>
      <c r="O275" s="114">
        <v>272720</v>
      </c>
    </row>
    <row r="276" spans="1:15">
      <c r="A276" s="119" t="s">
        <v>244</v>
      </c>
      <c r="B276" s="97"/>
      <c r="C276" s="98">
        <v>10313587.2584714</v>
      </c>
      <c r="D276" s="99"/>
      <c r="E276" s="98">
        <v>10059553</v>
      </c>
      <c r="F276" s="99"/>
      <c r="G276" s="156">
        <v>6.5278999999999998</v>
      </c>
      <c r="H276" s="117" t="s">
        <v>90</v>
      </c>
      <c r="I276" s="114">
        <v>673261</v>
      </c>
      <c r="J276" s="114"/>
      <c r="K276" s="114">
        <v>656678</v>
      </c>
      <c r="L276" s="99"/>
      <c r="M276" s="156">
        <v>6.5278999999999998</v>
      </c>
      <c r="N276" s="117" t="s">
        <v>90</v>
      </c>
      <c r="O276" s="114">
        <v>656678</v>
      </c>
    </row>
    <row r="277" spans="1:15">
      <c r="A277" s="119" t="s">
        <v>245</v>
      </c>
      <c r="B277" s="97"/>
      <c r="C277" s="128">
        <v>50907472.282911919</v>
      </c>
      <c r="D277" s="99"/>
      <c r="E277" s="128">
        <v>49653569.797972836</v>
      </c>
      <c r="F277" s="99"/>
      <c r="G277" s="150"/>
      <c r="H277" s="99"/>
      <c r="I277" s="129">
        <v>3336981</v>
      </c>
      <c r="J277" s="99"/>
      <c r="K277" s="129">
        <v>3254780</v>
      </c>
      <c r="L277" s="99"/>
      <c r="M277" s="150"/>
      <c r="N277" s="99"/>
      <c r="O277" s="129">
        <v>3254780</v>
      </c>
    </row>
    <row r="278" spans="1:15">
      <c r="A278" s="119" t="s">
        <v>157</v>
      </c>
      <c r="B278" s="97"/>
      <c r="C278" s="115">
        <v>-479191</v>
      </c>
      <c r="D278" s="99"/>
      <c r="E278" s="115"/>
      <c r="F278" s="99"/>
      <c r="G278" s="156"/>
      <c r="H278" s="117"/>
      <c r="I278" s="126">
        <v>-34370</v>
      </c>
      <c r="J278" s="99"/>
      <c r="K278" s="126"/>
      <c r="L278" s="99"/>
      <c r="M278" s="156"/>
      <c r="N278" s="113"/>
      <c r="O278" s="126"/>
    </row>
    <row r="279" spans="1:15">
      <c r="A279" s="119" t="s">
        <v>230</v>
      </c>
      <c r="B279" s="97"/>
      <c r="C279" s="115">
        <v>50428281.282911919</v>
      </c>
      <c r="D279" s="99"/>
      <c r="E279" s="115">
        <v>49653569.797972836</v>
      </c>
      <c r="F279" s="99"/>
      <c r="G279" s="156"/>
      <c r="H279" s="117"/>
      <c r="I279" s="126">
        <v>3302611</v>
      </c>
      <c r="J279" s="99"/>
      <c r="K279" s="126">
        <v>3254780</v>
      </c>
      <c r="L279" s="99"/>
      <c r="M279" s="156"/>
      <c r="N279" s="113"/>
      <c r="O279" s="126">
        <v>3254780</v>
      </c>
    </row>
    <row r="280" spans="1:15">
      <c r="A280" s="119" t="s">
        <v>246</v>
      </c>
      <c r="B280" s="97"/>
      <c r="C280" s="128">
        <v>529.66666666666697</v>
      </c>
      <c r="D280" s="99"/>
      <c r="E280" s="128">
        <v>519</v>
      </c>
      <c r="F280" s="99"/>
      <c r="G280" s="150"/>
      <c r="H280" s="99"/>
      <c r="I280" s="129"/>
      <c r="J280" s="99"/>
      <c r="K280" s="129"/>
      <c r="L280" s="99"/>
      <c r="M280" s="150"/>
      <c r="N280" s="99"/>
      <c r="O280" s="129"/>
    </row>
    <row r="281" spans="1:15">
      <c r="A281" s="157" t="s">
        <v>247</v>
      </c>
      <c r="B281" s="97"/>
      <c r="C281" s="98"/>
      <c r="D281" s="99"/>
      <c r="E281" s="98"/>
      <c r="F281" s="99"/>
      <c r="G281" s="97"/>
      <c r="H281" s="99"/>
      <c r="I281" s="97"/>
      <c r="J281" s="99"/>
      <c r="K281" s="97"/>
      <c r="L281" s="99"/>
      <c r="M281" s="97"/>
      <c r="N281" s="99"/>
      <c r="O281" s="97"/>
    </row>
    <row r="282" spans="1:15">
      <c r="A282" s="119" t="s">
        <v>248</v>
      </c>
      <c r="B282" s="97"/>
      <c r="C282" s="98"/>
      <c r="D282" s="99"/>
      <c r="E282" s="98"/>
      <c r="F282" s="99"/>
      <c r="G282" s="97"/>
      <c r="H282" s="99"/>
      <c r="I282" s="114"/>
      <c r="J282" s="99"/>
      <c r="K282" s="114"/>
      <c r="L282" s="99"/>
      <c r="M282" s="97"/>
      <c r="N282" s="99"/>
      <c r="O282" s="114"/>
    </row>
    <row r="283" spans="1:15">
      <c r="A283" s="110" t="s">
        <v>249</v>
      </c>
      <c r="B283" s="97"/>
      <c r="C283" s="98">
        <v>77.266452732262195</v>
      </c>
      <c r="D283" s="99"/>
      <c r="E283" s="98">
        <v>76</v>
      </c>
      <c r="F283" s="99"/>
      <c r="G283" s="112">
        <v>8.9600000000000009</v>
      </c>
      <c r="H283" s="113"/>
      <c r="I283" s="114">
        <v>692</v>
      </c>
      <c r="J283" s="99"/>
      <c r="K283" s="114">
        <v>681</v>
      </c>
      <c r="L283" s="99"/>
      <c r="M283" s="112">
        <v>8.9600000000000009</v>
      </c>
      <c r="N283" s="113"/>
      <c r="O283" s="114">
        <v>681</v>
      </c>
    </row>
    <row r="284" spans="1:15">
      <c r="A284" s="110" t="s">
        <v>217</v>
      </c>
      <c r="B284" s="97"/>
      <c r="C284" s="98">
        <v>92.000075248639604</v>
      </c>
      <c r="D284" s="99"/>
      <c r="E284" s="98">
        <v>91</v>
      </c>
      <c r="F284" s="99"/>
      <c r="G284" s="112">
        <v>12.19</v>
      </c>
      <c r="H284" s="113"/>
      <c r="I284" s="114">
        <v>1121</v>
      </c>
      <c r="J284" s="99"/>
      <c r="K284" s="114">
        <v>1109</v>
      </c>
      <c r="L284" s="99"/>
      <c r="M284" s="112">
        <v>12.19</v>
      </c>
      <c r="N284" s="113"/>
      <c r="O284" s="114">
        <v>1109</v>
      </c>
    </row>
    <row r="285" spans="1:15">
      <c r="A285" s="119" t="s">
        <v>250</v>
      </c>
      <c r="B285" s="97"/>
      <c r="C285" s="98"/>
      <c r="D285" s="99"/>
      <c r="E285" s="98"/>
      <c r="F285" s="99"/>
      <c r="G285" s="112"/>
      <c r="H285" s="113"/>
      <c r="I285" s="97"/>
      <c r="J285" s="99"/>
      <c r="K285" s="97"/>
      <c r="L285" s="99"/>
      <c r="M285" s="112"/>
      <c r="N285" s="113"/>
      <c r="O285" s="97"/>
    </row>
    <row r="286" spans="1:15">
      <c r="A286" s="110" t="s">
        <v>217</v>
      </c>
      <c r="B286" s="97"/>
      <c r="C286" s="98">
        <v>48.000815721171698</v>
      </c>
      <c r="D286" s="99"/>
      <c r="E286" s="98">
        <v>47</v>
      </c>
      <c r="F286" s="99"/>
      <c r="G286" s="112">
        <v>4.6399999999999997</v>
      </c>
      <c r="H286" s="113"/>
      <c r="I286" s="114">
        <v>223</v>
      </c>
      <c r="J286" s="99"/>
      <c r="K286" s="114">
        <v>218</v>
      </c>
      <c r="L286" s="99"/>
      <c r="M286" s="112">
        <v>4.6399999999999997</v>
      </c>
      <c r="N286" s="113"/>
      <c r="O286" s="114">
        <v>218</v>
      </c>
    </row>
    <row r="287" spans="1:15">
      <c r="A287" s="110" t="s">
        <v>130</v>
      </c>
      <c r="B287" s="97"/>
      <c r="C287" s="98">
        <v>552.16802197802201</v>
      </c>
      <c r="D287" s="99"/>
      <c r="E287" s="115">
        <v>546</v>
      </c>
      <c r="F287" s="99"/>
      <c r="G287" s="112">
        <v>7</v>
      </c>
      <c r="H287" s="99"/>
      <c r="I287" s="114">
        <v>3865</v>
      </c>
      <c r="J287" s="117"/>
      <c r="K287" s="114">
        <v>3822</v>
      </c>
      <c r="L287" s="99"/>
      <c r="M287" s="124">
        <v>7</v>
      </c>
      <c r="N287" s="99"/>
      <c r="O287" s="114">
        <v>3822</v>
      </c>
    </row>
    <row r="288" spans="1:15">
      <c r="A288" s="110" t="s">
        <v>132</v>
      </c>
      <c r="B288" s="97"/>
      <c r="C288" s="98">
        <v>141.51535135092701</v>
      </c>
      <c r="D288" s="99"/>
      <c r="E288" s="98">
        <v>140</v>
      </c>
      <c r="F288" s="99"/>
      <c r="G288" s="112">
        <v>13.33</v>
      </c>
      <c r="H288" s="113"/>
      <c r="I288" s="114">
        <v>1886</v>
      </c>
      <c r="J288" s="99"/>
      <c r="K288" s="114">
        <v>1866</v>
      </c>
      <c r="L288" s="99"/>
      <c r="M288" s="112">
        <v>13.33</v>
      </c>
      <c r="N288" s="113"/>
      <c r="O288" s="114">
        <v>1866</v>
      </c>
    </row>
    <row r="289" spans="1:15">
      <c r="A289" s="110" t="s">
        <v>251</v>
      </c>
      <c r="B289" s="97"/>
      <c r="C289" s="98">
        <v>0</v>
      </c>
      <c r="D289" s="99"/>
      <c r="E289" s="98">
        <v>0</v>
      </c>
      <c r="F289" s="99"/>
      <c r="G289" s="112">
        <v>28.38</v>
      </c>
      <c r="H289" s="113"/>
      <c r="I289" s="114">
        <v>0</v>
      </c>
      <c r="J289" s="99"/>
      <c r="K289" s="114">
        <v>0</v>
      </c>
      <c r="L289" s="99"/>
      <c r="M289" s="112">
        <v>28.38</v>
      </c>
      <c r="N289" s="113"/>
      <c r="O289" s="114">
        <v>0</v>
      </c>
    </row>
    <row r="290" spans="1:15">
      <c r="A290" s="119" t="s">
        <v>252</v>
      </c>
      <c r="B290" s="97"/>
      <c r="C290" s="98"/>
      <c r="D290" s="99"/>
      <c r="E290" s="98"/>
      <c r="F290" s="99"/>
      <c r="G290" s="112"/>
      <c r="H290" s="113"/>
      <c r="I290" s="114"/>
      <c r="J290" s="99"/>
      <c r="K290" s="114"/>
      <c r="L290" s="99"/>
      <c r="M290" s="112"/>
      <c r="N290" s="113"/>
      <c r="O290" s="114"/>
    </row>
    <row r="291" spans="1:15">
      <c r="A291" s="110" t="s">
        <v>234</v>
      </c>
      <c r="B291" s="97"/>
      <c r="C291" s="98">
        <v>35021.818591495299</v>
      </c>
      <c r="D291" s="99"/>
      <c r="E291" s="98">
        <v>34609</v>
      </c>
      <c r="F291" s="99"/>
      <c r="G291" s="112">
        <v>4.08</v>
      </c>
      <c r="H291" s="113"/>
      <c r="I291" s="114">
        <v>142889</v>
      </c>
      <c r="J291" s="99"/>
      <c r="K291" s="114">
        <v>141205</v>
      </c>
      <c r="L291" s="99"/>
      <c r="M291" s="112">
        <v>4.08</v>
      </c>
      <c r="N291" s="113"/>
      <c r="O291" s="114">
        <v>141205</v>
      </c>
    </row>
    <row r="292" spans="1:15">
      <c r="A292" s="110" t="s">
        <v>235</v>
      </c>
      <c r="B292" s="97"/>
      <c r="C292" s="98">
        <v>15818.6701003094</v>
      </c>
      <c r="D292" s="99"/>
      <c r="E292" s="98">
        <v>15632</v>
      </c>
      <c r="F292" s="99"/>
      <c r="G292" s="112">
        <v>5.37</v>
      </c>
      <c r="H292" s="113"/>
      <c r="I292" s="114">
        <v>84946</v>
      </c>
      <c r="J292" s="99"/>
      <c r="K292" s="114">
        <v>83944</v>
      </c>
      <c r="L292" s="99"/>
      <c r="M292" s="112">
        <v>5.37</v>
      </c>
      <c r="N292" s="113"/>
      <c r="O292" s="114">
        <v>83944</v>
      </c>
    </row>
    <row r="293" spans="1:15">
      <c r="A293" s="110" t="s">
        <v>253</v>
      </c>
      <c r="B293" s="97"/>
      <c r="C293" s="98">
        <v>8922.3612526591805</v>
      </c>
      <c r="D293" s="99"/>
      <c r="E293" s="98">
        <v>8817</v>
      </c>
      <c r="F293" s="99"/>
      <c r="G293" s="112">
        <v>6.96</v>
      </c>
      <c r="H293" s="113"/>
      <c r="I293" s="114">
        <v>62100</v>
      </c>
      <c r="J293" s="99"/>
      <c r="K293" s="114">
        <v>61366</v>
      </c>
      <c r="L293" s="99"/>
      <c r="M293" s="112">
        <v>6.96</v>
      </c>
      <c r="N293" s="113"/>
      <c r="O293" s="114">
        <v>61366</v>
      </c>
    </row>
    <row r="294" spans="1:15">
      <c r="A294" s="110" t="s">
        <v>236</v>
      </c>
      <c r="B294" s="97"/>
      <c r="C294" s="98">
        <v>2578.7681841242402</v>
      </c>
      <c r="D294" s="99"/>
      <c r="E294" s="98">
        <v>2548</v>
      </c>
      <c r="F294" s="99"/>
      <c r="G294" s="112">
        <v>6.52</v>
      </c>
      <c r="H294" s="113"/>
      <c r="I294" s="114">
        <v>16814</v>
      </c>
      <c r="J294" s="99"/>
      <c r="K294" s="114">
        <v>16613</v>
      </c>
      <c r="L294" s="99"/>
      <c r="M294" s="112">
        <v>6.52</v>
      </c>
      <c r="N294" s="113"/>
      <c r="O294" s="114">
        <v>16613</v>
      </c>
    </row>
    <row r="295" spans="1:15">
      <c r="A295" s="110" t="s">
        <v>254</v>
      </c>
      <c r="B295" s="97"/>
      <c r="C295" s="98">
        <v>808.41067183054997</v>
      </c>
      <c r="D295" s="99"/>
      <c r="E295" s="98">
        <v>799</v>
      </c>
      <c r="F295" s="99"/>
      <c r="G295" s="112">
        <v>8.27</v>
      </c>
      <c r="H295" s="113"/>
      <c r="I295" s="114">
        <v>6686</v>
      </c>
      <c r="J295" s="99"/>
      <c r="K295" s="114">
        <v>6608</v>
      </c>
      <c r="L295" s="99"/>
      <c r="M295" s="112">
        <v>8.27</v>
      </c>
      <c r="N295" s="113"/>
      <c r="O295" s="114">
        <v>6608</v>
      </c>
    </row>
    <row r="296" spans="1:15">
      <c r="A296" s="110" t="s">
        <v>255</v>
      </c>
      <c r="B296" s="97"/>
      <c r="C296" s="98">
        <v>0</v>
      </c>
      <c r="D296" s="99"/>
      <c r="E296" s="98">
        <v>0</v>
      </c>
      <c r="F296" s="99"/>
      <c r="G296" s="112">
        <v>8.26</v>
      </c>
      <c r="H296" s="113"/>
      <c r="I296" s="114">
        <v>0</v>
      </c>
      <c r="J296" s="99"/>
      <c r="K296" s="114">
        <v>0</v>
      </c>
      <c r="L296" s="99"/>
      <c r="M296" s="112">
        <v>8.26</v>
      </c>
      <c r="N296" s="113"/>
      <c r="O296" s="114">
        <v>0</v>
      </c>
    </row>
    <row r="297" spans="1:15">
      <c r="A297" s="110" t="s">
        <v>237</v>
      </c>
      <c r="B297" s="97"/>
      <c r="C297" s="98">
        <v>5667.95357850866</v>
      </c>
      <c r="D297" s="99"/>
      <c r="E297" s="98">
        <v>5601</v>
      </c>
      <c r="F297" s="99"/>
      <c r="G297" s="112">
        <v>9.59</v>
      </c>
      <c r="H297" s="113"/>
      <c r="I297" s="114">
        <v>54356</v>
      </c>
      <c r="J297" s="99"/>
      <c r="K297" s="114">
        <v>53714</v>
      </c>
      <c r="L297" s="99"/>
      <c r="M297" s="112">
        <v>9.59</v>
      </c>
      <c r="N297" s="113"/>
      <c r="O297" s="114">
        <v>53714</v>
      </c>
    </row>
    <row r="298" spans="1:15">
      <c r="A298" s="110" t="s">
        <v>256</v>
      </c>
      <c r="B298" s="97"/>
      <c r="C298" s="98">
        <v>144.59918562605401</v>
      </c>
      <c r="D298" s="99"/>
      <c r="E298" s="98">
        <v>143</v>
      </c>
      <c r="F298" s="99"/>
      <c r="G298" s="112">
        <v>11.93</v>
      </c>
      <c r="H298" s="113"/>
      <c r="I298" s="114">
        <v>1725</v>
      </c>
      <c r="J298" s="99"/>
      <c r="K298" s="114">
        <v>1706</v>
      </c>
      <c r="L298" s="99"/>
      <c r="M298" s="112">
        <v>11.93</v>
      </c>
      <c r="N298" s="113"/>
      <c r="O298" s="114">
        <v>1706</v>
      </c>
    </row>
    <row r="299" spans="1:15">
      <c r="A299" s="110" t="s">
        <v>238</v>
      </c>
      <c r="B299" s="97"/>
      <c r="C299" s="98">
        <v>10253.4562067562</v>
      </c>
      <c r="D299" s="99"/>
      <c r="E299" s="98">
        <v>10133</v>
      </c>
      <c r="F299" s="99"/>
      <c r="G299" s="112">
        <v>14</v>
      </c>
      <c r="H299" s="113"/>
      <c r="I299" s="114">
        <v>143548</v>
      </c>
      <c r="J299" s="99"/>
      <c r="K299" s="114">
        <v>141862</v>
      </c>
      <c r="L299" s="99"/>
      <c r="M299" s="112">
        <v>14</v>
      </c>
      <c r="N299" s="113"/>
      <c r="O299" s="114">
        <v>141862</v>
      </c>
    </row>
    <row r="300" spans="1:15">
      <c r="A300" s="110" t="s">
        <v>257</v>
      </c>
      <c r="B300" s="97"/>
      <c r="C300" s="98">
        <v>159.272427658032</v>
      </c>
      <c r="D300" s="99"/>
      <c r="E300" s="98">
        <v>157</v>
      </c>
      <c r="F300" s="99"/>
      <c r="G300" s="112">
        <v>15.56</v>
      </c>
      <c r="H300" s="113"/>
      <c r="I300" s="114">
        <v>2478</v>
      </c>
      <c r="J300" s="99"/>
      <c r="K300" s="114">
        <v>2443</v>
      </c>
      <c r="L300" s="99"/>
      <c r="M300" s="112">
        <v>15.56</v>
      </c>
      <c r="N300" s="113"/>
      <c r="O300" s="114">
        <v>2443</v>
      </c>
    </row>
    <row r="301" spans="1:15">
      <c r="A301" s="119" t="s">
        <v>239</v>
      </c>
      <c r="B301" s="97"/>
      <c r="C301" s="98"/>
      <c r="D301" s="99"/>
      <c r="E301" s="98"/>
      <c r="F301" s="99"/>
      <c r="G301" s="112"/>
      <c r="H301" s="113"/>
      <c r="I301" s="97"/>
      <c r="J301" s="99"/>
      <c r="K301" s="97"/>
      <c r="L301" s="99"/>
      <c r="M301" s="112"/>
      <c r="N301" s="113"/>
      <c r="O301" s="97"/>
    </row>
    <row r="302" spans="1:15">
      <c r="A302" s="110" t="s">
        <v>258</v>
      </c>
      <c r="B302" s="97"/>
      <c r="C302" s="98">
        <v>710.72033046316903</v>
      </c>
      <c r="D302" s="99"/>
      <c r="E302" s="98">
        <v>702</v>
      </c>
      <c r="F302" s="99"/>
      <c r="G302" s="112">
        <v>9.19</v>
      </c>
      <c r="H302" s="113"/>
      <c r="I302" s="114">
        <v>6532</v>
      </c>
      <c r="J302" s="99"/>
      <c r="K302" s="114">
        <v>6451</v>
      </c>
      <c r="L302" s="99"/>
      <c r="M302" s="112">
        <v>9.19</v>
      </c>
      <c r="N302" s="113"/>
      <c r="O302" s="114">
        <v>6451</v>
      </c>
    </row>
    <row r="303" spans="1:15">
      <c r="A303" s="110" t="s">
        <v>241</v>
      </c>
      <c r="B303" s="97"/>
      <c r="C303" s="98">
        <v>1636.3094026937999</v>
      </c>
      <c r="D303" s="99"/>
      <c r="E303" s="98">
        <v>1617</v>
      </c>
      <c r="F303" s="99"/>
      <c r="G303" s="112">
        <v>13.57</v>
      </c>
      <c r="H303" s="113"/>
      <c r="I303" s="114">
        <v>22205</v>
      </c>
      <c r="J303" s="99"/>
      <c r="K303" s="114">
        <v>21943</v>
      </c>
      <c r="L303" s="99"/>
      <c r="M303" s="112">
        <v>13.57</v>
      </c>
      <c r="N303" s="113"/>
      <c r="O303" s="114">
        <v>21943</v>
      </c>
    </row>
    <row r="304" spans="1:15">
      <c r="A304" s="110" t="s">
        <v>259</v>
      </c>
      <c r="B304" s="97"/>
      <c r="C304" s="98">
        <v>227.99940995001199</v>
      </c>
      <c r="D304" s="99"/>
      <c r="E304" s="98">
        <v>225</v>
      </c>
      <c r="F304" s="99"/>
      <c r="G304" s="112">
        <v>11.09</v>
      </c>
      <c r="H304" s="113"/>
      <c r="I304" s="114">
        <v>2529</v>
      </c>
      <c r="J304" s="99"/>
      <c r="K304" s="114">
        <v>2495</v>
      </c>
      <c r="L304" s="99"/>
      <c r="M304" s="112">
        <v>11.09</v>
      </c>
      <c r="N304" s="113"/>
      <c r="O304" s="114">
        <v>2495</v>
      </c>
    </row>
    <row r="305" spans="1:15">
      <c r="A305" s="110" t="s">
        <v>242</v>
      </c>
      <c r="B305" s="97"/>
      <c r="C305" s="98">
        <v>523.95083572259205</v>
      </c>
      <c r="D305" s="99"/>
      <c r="E305" s="98">
        <v>518</v>
      </c>
      <c r="F305" s="99"/>
      <c r="G305" s="112">
        <v>13.71</v>
      </c>
      <c r="H305" s="113"/>
      <c r="I305" s="114">
        <v>7183</v>
      </c>
      <c r="J305" s="99"/>
      <c r="K305" s="114">
        <v>7102</v>
      </c>
      <c r="L305" s="99"/>
      <c r="M305" s="112">
        <v>13.71</v>
      </c>
      <c r="N305" s="113"/>
      <c r="O305" s="114">
        <v>7102</v>
      </c>
    </row>
    <row r="306" spans="1:15">
      <c r="A306" s="110" t="s">
        <v>260</v>
      </c>
      <c r="B306" s="97"/>
      <c r="C306" s="98">
        <v>6106.4204136751396</v>
      </c>
      <c r="D306" s="99"/>
      <c r="E306" s="98">
        <v>6034</v>
      </c>
      <c r="F306" s="99"/>
      <c r="G306" s="112">
        <v>14.13</v>
      </c>
      <c r="H306" s="113"/>
      <c r="I306" s="114">
        <v>86284</v>
      </c>
      <c r="J306" s="99"/>
      <c r="K306" s="114">
        <v>85260</v>
      </c>
      <c r="L306" s="99"/>
      <c r="M306" s="112">
        <v>14.13</v>
      </c>
      <c r="N306" s="113"/>
      <c r="O306" s="114">
        <v>85260</v>
      </c>
    </row>
    <row r="307" spans="1:15">
      <c r="A307" s="110" t="s">
        <v>243</v>
      </c>
      <c r="B307" s="97"/>
      <c r="C307" s="98">
        <v>550.30053725002301</v>
      </c>
      <c r="D307" s="99"/>
      <c r="E307" s="98">
        <v>544</v>
      </c>
      <c r="F307" s="99"/>
      <c r="G307" s="112">
        <v>14.58</v>
      </c>
      <c r="H307" s="113"/>
      <c r="I307" s="114">
        <v>8023</v>
      </c>
      <c r="J307" s="99"/>
      <c r="K307" s="114">
        <v>7932</v>
      </c>
      <c r="L307" s="99"/>
      <c r="M307" s="112">
        <v>14.58</v>
      </c>
      <c r="N307" s="113"/>
      <c r="O307" s="114">
        <v>7932</v>
      </c>
    </row>
    <row r="308" spans="1:15">
      <c r="A308" s="110" t="s">
        <v>261</v>
      </c>
      <c r="B308" s="97"/>
      <c r="C308" s="98">
        <v>677.19172797419697</v>
      </c>
      <c r="D308" s="99"/>
      <c r="E308" s="115">
        <v>669</v>
      </c>
      <c r="F308" s="99"/>
      <c r="G308" s="113">
        <v>15.79</v>
      </c>
      <c r="H308" s="113"/>
      <c r="I308" s="114">
        <v>10693</v>
      </c>
      <c r="J308" s="99"/>
      <c r="K308" s="114">
        <v>10564</v>
      </c>
      <c r="L308" s="99"/>
      <c r="M308" s="113">
        <v>15.79</v>
      </c>
      <c r="N308" s="113"/>
      <c r="O308" s="126">
        <v>10564</v>
      </c>
    </row>
    <row r="309" spans="1:15">
      <c r="A309" s="119" t="s">
        <v>262</v>
      </c>
      <c r="B309" s="97"/>
      <c r="C309" s="98"/>
      <c r="D309" s="99"/>
      <c r="E309" s="98"/>
      <c r="F309" s="99"/>
      <c r="G309" s="112"/>
      <c r="H309" s="113"/>
      <c r="I309" s="114"/>
      <c r="J309" s="99"/>
      <c r="K309" s="114"/>
      <c r="L309" s="99"/>
      <c r="M309" s="112"/>
      <c r="N309" s="113"/>
      <c r="O309" s="114"/>
    </row>
    <row r="310" spans="1:15">
      <c r="A310" s="110" t="s">
        <v>263</v>
      </c>
      <c r="B310" s="97"/>
      <c r="C310" s="98">
        <v>0</v>
      </c>
      <c r="D310" s="99"/>
      <c r="E310" s="98">
        <v>0</v>
      </c>
      <c r="F310" s="99"/>
      <c r="G310" s="112">
        <v>3.75</v>
      </c>
      <c r="H310" s="113"/>
      <c r="I310" s="114">
        <v>0</v>
      </c>
      <c r="J310" s="99"/>
      <c r="K310" s="114">
        <v>0</v>
      </c>
      <c r="L310" s="99"/>
      <c r="M310" s="112">
        <v>3.75</v>
      </c>
      <c r="N310" s="113"/>
      <c r="O310" s="114">
        <v>0</v>
      </c>
    </row>
    <row r="311" spans="1:15">
      <c r="A311" s="110" t="s">
        <v>264</v>
      </c>
      <c r="B311" s="97"/>
      <c r="C311" s="98">
        <v>83.999718823384001</v>
      </c>
      <c r="D311" s="99"/>
      <c r="E311" s="98">
        <v>83</v>
      </c>
      <c r="F311" s="99"/>
      <c r="G311" s="112">
        <v>13.92</v>
      </c>
      <c r="H311" s="113"/>
      <c r="I311" s="114">
        <v>1169</v>
      </c>
      <c r="J311" s="99"/>
      <c r="K311" s="114">
        <v>1155</v>
      </c>
      <c r="L311" s="99"/>
      <c r="M311" s="112">
        <v>13.92</v>
      </c>
      <c r="N311" s="113"/>
      <c r="O311" s="114">
        <v>1155</v>
      </c>
    </row>
    <row r="312" spans="1:15">
      <c r="A312" s="119" t="s">
        <v>245</v>
      </c>
      <c r="B312" s="97"/>
      <c r="C312" s="128">
        <v>5281294.2784323357</v>
      </c>
      <c r="D312" s="99"/>
      <c r="E312" s="128">
        <v>5219064.5578195509</v>
      </c>
      <c r="F312" s="99"/>
      <c r="G312" s="150"/>
      <c r="H312" s="99"/>
      <c r="I312" s="129">
        <v>667947</v>
      </c>
      <c r="J312" s="99"/>
      <c r="K312" s="129">
        <v>660059</v>
      </c>
      <c r="L312" s="99"/>
      <c r="M312" s="150"/>
      <c r="N312" s="99"/>
      <c r="O312" s="129">
        <v>660059</v>
      </c>
    </row>
    <row r="313" spans="1:15">
      <c r="A313" s="119" t="s">
        <v>157</v>
      </c>
      <c r="B313" s="97"/>
      <c r="C313" s="115">
        <v>-49724</v>
      </c>
      <c r="D313" s="99"/>
      <c r="E313" s="115"/>
      <c r="F313" s="99"/>
      <c r="G313" s="112"/>
      <c r="H313" s="117"/>
      <c r="I313" s="126">
        <v>-6893</v>
      </c>
      <c r="J313" s="99"/>
      <c r="K313" s="126"/>
      <c r="L313" s="99"/>
      <c r="M313" s="156"/>
      <c r="N313" s="113"/>
      <c r="O313" s="126"/>
    </row>
    <row r="314" spans="1:15">
      <c r="A314" s="119" t="s">
        <v>230</v>
      </c>
      <c r="B314" s="97"/>
      <c r="C314" s="115">
        <v>5231570.2784323357</v>
      </c>
      <c r="D314" s="99"/>
      <c r="E314" s="115">
        <v>5219064.5578195509</v>
      </c>
      <c r="F314" s="99"/>
      <c r="G314" s="112"/>
      <c r="H314" s="117"/>
      <c r="I314" s="126">
        <v>661054</v>
      </c>
      <c r="J314" s="99"/>
      <c r="K314" s="126">
        <v>660059</v>
      </c>
      <c r="L314" s="99"/>
      <c r="M314" s="156"/>
      <c r="N314" s="113"/>
      <c r="O314" s="126">
        <v>660059</v>
      </c>
    </row>
    <row r="315" spans="1:15">
      <c r="A315" s="119" t="s">
        <v>246</v>
      </c>
      <c r="B315" s="97"/>
      <c r="C315" s="128">
        <v>221.916666666667</v>
      </c>
      <c r="D315" s="99"/>
      <c r="E315" s="128">
        <v>221</v>
      </c>
      <c r="F315" s="99"/>
      <c r="G315" s="150"/>
      <c r="H315" s="99"/>
      <c r="I315" s="129"/>
      <c r="J315" s="99"/>
      <c r="K315" s="129"/>
      <c r="L315" s="99"/>
      <c r="M315" s="150"/>
      <c r="N315" s="99"/>
      <c r="O315" s="129"/>
    </row>
    <row r="316" spans="1:15">
      <c r="A316" s="157" t="s">
        <v>265</v>
      </c>
      <c r="B316" s="97"/>
      <c r="C316" s="98"/>
      <c r="D316" s="99"/>
      <c r="E316" s="98"/>
      <c r="F316" s="99"/>
      <c r="G316" s="112"/>
      <c r="H316" s="113"/>
      <c r="I316" s="97"/>
      <c r="J316" s="99"/>
      <c r="K316" s="97"/>
      <c r="L316" s="99"/>
      <c r="M316" s="112"/>
      <c r="N316" s="113"/>
      <c r="O316" s="97"/>
    </row>
    <row r="317" spans="1:15">
      <c r="A317" s="119" t="s">
        <v>248</v>
      </c>
      <c r="B317" s="97"/>
      <c r="C317" s="98"/>
      <c r="D317" s="99"/>
      <c r="E317" s="98"/>
      <c r="F317" s="99"/>
      <c r="G317" s="112"/>
      <c r="H317" s="113"/>
      <c r="I317" s="114"/>
      <c r="J317" s="99"/>
      <c r="K317" s="114"/>
      <c r="L317" s="99"/>
      <c r="M317" s="112"/>
      <c r="N317" s="113"/>
      <c r="O317" s="114"/>
    </row>
    <row r="318" spans="1:15">
      <c r="A318" s="110" t="s">
        <v>224</v>
      </c>
      <c r="B318" s="97"/>
      <c r="C318" s="98">
        <v>36.000436350055601</v>
      </c>
      <c r="D318" s="99"/>
      <c r="E318" s="98">
        <v>36</v>
      </c>
      <c r="F318" s="99"/>
      <c r="G318" s="112">
        <v>17.73</v>
      </c>
      <c r="H318" s="113"/>
      <c r="I318" s="114">
        <v>638</v>
      </c>
      <c r="J318" s="99"/>
      <c r="K318" s="114">
        <v>638</v>
      </c>
      <c r="L318" s="99"/>
      <c r="M318" s="112">
        <v>17.73</v>
      </c>
      <c r="N318" s="113"/>
      <c r="O318" s="114">
        <v>638</v>
      </c>
    </row>
    <row r="319" spans="1:15">
      <c r="A319" s="110" t="s">
        <v>218</v>
      </c>
      <c r="B319" s="97"/>
      <c r="C319" s="98">
        <v>12.000041003772299</v>
      </c>
      <c r="D319" s="99"/>
      <c r="E319" s="98">
        <v>12</v>
      </c>
      <c r="F319" s="99"/>
      <c r="G319" s="112">
        <v>23.4</v>
      </c>
      <c r="H319" s="113"/>
      <c r="I319" s="114">
        <v>281</v>
      </c>
      <c r="J319" s="99"/>
      <c r="K319" s="114">
        <v>281</v>
      </c>
      <c r="L319" s="99"/>
      <c r="M319" s="112">
        <v>23.4</v>
      </c>
      <c r="N319" s="113"/>
      <c r="O319" s="114">
        <v>281</v>
      </c>
    </row>
    <row r="320" spans="1:15">
      <c r="A320" s="119" t="s">
        <v>250</v>
      </c>
      <c r="B320" s="97"/>
      <c r="C320" s="98"/>
      <c r="D320" s="99"/>
      <c r="E320" s="98"/>
      <c r="F320" s="99"/>
      <c r="G320" s="97"/>
      <c r="H320" s="99"/>
      <c r="I320" s="97"/>
      <c r="J320" s="99"/>
      <c r="K320" s="97"/>
      <c r="L320" s="99"/>
      <c r="M320" s="97"/>
      <c r="N320" s="99"/>
      <c r="O320" s="97"/>
    </row>
    <row r="321" spans="1:15">
      <c r="A321" s="110" t="s">
        <v>130</v>
      </c>
      <c r="B321" s="97"/>
      <c r="C321" s="98">
        <v>42.034242707857999</v>
      </c>
      <c r="D321" s="99"/>
      <c r="E321" s="98">
        <v>42</v>
      </c>
      <c r="F321" s="99"/>
      <c r="G321" s="112">
        <v>8.0299999999999994</v>
      </c>
      <c r="H321" s="113"/>
      <c r="I321" s="114">
        <v>338</v>
      </c>
      <c r="J321" s="99"/>
      <c r="K321" s="114">
        <v>337</v>
      </c>
      <c r="L321" s="99"/>
      <c r="M321" s="112">
        <v>8.0299999999999994</v>
      </c>
      <c r="N321" s="113"/>
      <c r="O321" s="114">
        <v>337</v>
      </c>
    </row>
    <row r="322" spans="1:15">
      <c r="A322" s="110" t="s">
        <v>132</v>
      </c>
      <c r="B322" s="97"/>
      <c r="C322" s="98">
        <v>0</v>
      </c>
      <c r="D322" s="99"/>
      <c r="E322" s="98">
        <v>0</v>
      </c>
      <c r="F322" s="99"/>
      <c r="G322" s="112">
        <v>15.3</v>
      </c>
      <c r="H322" s="113"/>
      <c r="I322" s="114">
        <v>0</v>
      </c>
      <c r="J322" s="99"/>
      <c r="K322" s="114">
        <v>0</v>
      </c>
      <c r="L322" s="99"/>
      <c r="M322" s="112">
        <v>15.3</v>
      </c>
      <c r="N322" s="113"/>
      <c r="O322" s="114">
        <v>0</v>
      </c>
    </row>
    <row r="323" spans="1:15">
      <c r="A323" s="110" t="s">
        <v>251</v>
      </c>
      <c r="B323" s="97"/>
      <c r="C323" s="115">
        <v>95.999915301790296</v>
      </c>
      <c r="D323" s="99"/>
      <c r="E323" s="98">
        <v>96</v>
      </c>
      <c r="F323" s="99"/>
      <c r="G323" s="113">
        <v>32.479999999999997</v>
      </c>
      <c r="H323" s="113"/>
      <c r="I323" s="114">
        <v>3118</v>
      </c>
      <c r="J323" s="99"/>
      <c r="K323" s="114">
        <v>3118</v>
      </c>
      <c r="L323" s="99"/>
      <c r="M323" s="113">
        <v>32.479999999999997</v>
      </c>
      <c r="N323" s="113"/>
      <c r="O323" s="126">
        <v>3118</v>
      </c>
    </row>
    <row r="324" spans="1:15">
      <c r="A324" s="119" t="s">
        <v>266</v>
      </c>
      <c r="B324" s="97"/>
      <c r="C324" s="98"/>
      <c r="D324" s="99"/>
      <c r="E324" s="98"/>
      <c r="F324" s="99"/>
      <c r="G324" s="125"/>
      <c r="H324" s="124"/>
      <c r="I324" s="114"/>
      <c r="J324" s="99"/>
      <c r="K324" s="114"/>
      <c r="L324" s="99"/>
      <c r="M324" s="125"/>
      <c r="N324" s="124"/>
      <c r="O324" s="114"/>
    </row>
    <row r="325" spans="1:15">
      <c r="A325" s="110" t="s">
        <v>234</v>
      </c>
      <c r="B325" s="97"/>
      <c r="C325" s="98">
        <v>4268.1193209775302</v>
      </c>
      <c r="D325" s="99"/>
      <c r="E325" s="98">
        <v>4275</v>
      </c>
      <c r="F325" s="99"/>
      <c r="G325" s="112">
        <v>4.68</v>
      </c>
      <c r="H325" s="113"/>
      <c r="I325" s="114">
        <v>19975</v>
      </c>
      <c r="J325" s="99"/>
      <c r="K325" s="114">
        <v>20007</v>
      </c>
      <c r="L325" s="99"/>
      <c r="M325" s="112">
        <v>4.68</v>
      </c>
      <c r="N325" s="113"/>
      <c r="O325" s="114">
        <v>20007</v>
      </c>
    </row>
    <row r="326" spans="1:15">
      <c r="A326" s="110" t="s">
        <v>235</v>
      </c>
      <c r="B326" s="97"/>
      <c r="C326" s="98">
        <v>14662.5657349134</v>
      </c>
      <c r="D326" s="99"/>
      <c r="E326" s="98">
        <v>14686</v>
      </c>
      <c r="F326" s="99"/>
      <c r="G326" s="112">
        <v>6.16</v>
      </c>
      <c r="H326" s="113"/>
      <c r="I326" s="114">
        <v>90321</v>
      </c>
      <c r="J326" s="99"/>
      <c r="K326" s="114">
        <v>90466</v>
      </c>
      <c r="L326" s="99"/>
      <c r="M326" s="112">
        <v>6.16</v>
      </c>
      <c r="N326" s="113"/>
      <c r="O326" s="114">
        <v>90466</v>
      </c>
    </row>
    <row r="327" spans="1:15">
      <c r="A327" s="110" t="s">
        <v>236</v>
      </c>
      <c r="B327" s="97"/>
      <c r="C327" s="98">
        <v>1256.98820773289</v>
      </c>
      <c r="D327" s="99"/>
      <c r="E327" s="98">
        <v>1259</v>
      </c>
      <c r="F327" s="99"/>
      <c r="G327" s="112">
        <v>7.47</v>
      </c>
      <c r="H327" s="113"/>
      <c r="I327" s="114">
        <v>9390</v>
      </c>
      <c r="J327" s="99"/>
      <c r="K327" s="114">
        <v>9405</v>
      </c>
      <c r="L327" s="99"/>
      <c r="M327" s="112">
        <v>7.47</v>
      </c>
      <c r="N327" s="113"/>
      <c r="O327" s="114">
        <v>9405</v>
      </c>
    </row>
    <row r="328" spans="1:15">
      <c r="A328" s="110" t="s">
        <v>140</v>
      </c>
      <c r="B328" s="97"/>
      <c r="C328" s="98">
        <v>0</v>
      </c>
      <c r="D328" s="99"/>
      <c r="E328" s="98">
        <v>0</v>
      </c>
      <c r="F328" s="99"/>
      <c r="G328" s="112">
        <v>9.44</v>
      </c>
      <c r="H328" s="113"/>
      <c r="I328" s="114">
        <v>0</v>
      </c>
      <c r="J328" s="99"/>
      <c r="K328" s="114">
        <v>0</v>
      </c>
      <c r="L328" s="99"/>
      <c r="M328" s="112">
        <v>9.44</v>
      </c>
      <c r="N328" s="113"/>
      <c r="O328" s="114">
        <v>0</v>
      </c>
    </row>
    <row r="329" spans="1:15">
      <c r="A329" s="110" t="s">
        <v>237</v>
      </c>
      <c r="B329" s="97"/>
      <c r="C329" s="98">
        <v>2404.51601943473</v>
      </c>
      <c r="D329" s="99"/>
      <c r="E329" s="98">
        <v>2408</v>
      </c>
      <c r="F329" s="99"/>
      <c r="G329" s="112">
        <v>10.99</v>
      </c>
      <c r="H329" s="113"/>
      <c r="I329" s="114">
        <v>26426</v>
      </c>
      <c r="J329" s="99"/>
      <c r="K329" s="114">
        <v>26464</v>
      </c>
      <c r="L329" s="99"/>
      <c r="M329" s="112">
        <v>10.99</v>
      </c>
      <c r="N329" s="113"/>
      <c r="O329" s="114">
        <v>26464</v>
      </c>
    </row>
    <row r="330" spans="1:15">
      <c r="A330" s="110" t="s">
        <v>238</v>
      </c>
      <c r="B330" s="97"/>
      <c r="C330" s="98">
        <v>1963.5984619163801</v>
      </c>
      <c r="D330" s="99"/>
      <c r="E330" s="98">
        <v>1967</v>
      </c>
      <c r="F330" s="99"/>
      <c r="G330" s="112">
        <v>16.02</v>
      </c>
      <c r="H330" s="113"/>
      <c r="I330" s="114">
        <v>31457</v>
      </c>
      <c r="J330" s="99"/>
      <c r="K330" s="114">
        <v>31511</v>
      </c>
      <c r="L330" s="99"/>
      <c r="M330" s="112">
        <v>16.02</v>
      </c>
      <c r="N330" s="113"/>
      <c r="O330" s="114">
        <v>31511</v>
      </c>
    </row>
    <row r="331" spans="1:15">
      <c r="A331" s="119" t="s">
        <v>239</v>
      </c>
      <c r="B331" s="97"/>
      <c r="C331" s="98"/>
      <c r="D331" s="99"/>
      <c r="E331" s="98"/>
      <c r="F331" s="99"/>
      <c r="G331" s="97"/>
      <c r="H331" s="99"/>
      <c r="I331" s="97"/>
      <c r="J331" s="99"/>
      <c r="K331" s="97"/>
      <c r="L331" s="99"/>
      <c r="M331" s="97"/>
      <c r="N331" s="99"/>
      <c r="O331" s="97"/>
    </row>
    <row r="332" spans="1:15">
      <c r="A332" s="110" t="s">
        <v>241</v>
      </c>
      <c r="B332" s="97"/>
      <c r="C332" s="98">
        <v>1186.25577910536</v>
      </c>
      <c r="D332" s="99"/>
      <c r="E332" s="98">
        <v>1188</v>
      </c>
      <c r="F332" s="99"/>
      <c r="G332" s="112">
        <v>15.58</v>
      </c>
      <c r="H332" s="113"/>
      <c r="I332" s="114">
        <v>18482</v>
      </c>
      <c r="J332" s="99"/>
      <c r="K332" s="114">
        <v>18509</v>
      </c>
      <c r="L332" s="99"/>
      <c r="M332" s="112">
        <v>15.58</v>
      </c>
      <c r="N332" s="113"/>
      <c r="O332" s="114">
        <v>18509</v>
      </c>
    </row>
    <row r="333" spans="1:15">
      <c r="A333" s="110" t="s">
        <v>242</v>
      </c>
      <c r="B333" s="97"/>
      <c r="C333" s="98">
        <v>722.78184805093895</v>
      </c>
      <c r="D333" s="99"/>
      <c r="E333" s="98">
        <v>724</v>
      </c>
      <c r="F333" s="99"/>
      <c r="G333" s="112">
        <v>15.73</v>
      </c>
      <c r="H333" s="113"/>
      <c r="I333" s="114">
        <v>11369</v>
      </c>
      <c r="J333" s="99"/>
      <c r="K333" s="114">
        <v>11389</v>
      </c>
      <c r="L333" s="99"/>
      <c r="M333" s="112">
        <v>15.73</v>
      </c>
      <c r="N333" s="113"/>
      <c r="O333" s="114">
        <v>11389</v>
      </c>
    </row>
    <row r="334" spans="1:15">
      <c r="A334" s="110" t="s">
        <v>243</v>
      </c>
      <c r="B334" s="97"/>
      <c r="C334" s="98">
        <v>879.85103801486798</v>
      </c>
      <c r="D334" s="99"/>
      <c r="E334" s="98">
        <v>881</v>
      </c>
      <c r="F334" s="99"/>
      <c r="G334" s="112">
        <v>16.72</v>
      </c>
      <c r="H334" s="113"/>
      <c r="I334" s="114">
        <v>14711</v>
      </c>
      <c r="J334" s="99"/>
      <c r="K334" s="114">
        <v>14730</v>
      </c>
      <c r="L334" s="99"/>
      <c r="M334" s="112">
        <v>16.72</v>
      </c>
      <c r="N334" s="113"/>
      <c r="O334" s="114">
        <v>14730</v>
      </c>
    </row>
    <row r="335" spans="1:15">
      <c r="A335" s="110" t="s">
        <v>267</v>
      </c>
      <c r="B335" s="97"/>
      <c r="C335" s="98">
        <v>96.0000314988811</v>
      </c>
      <c r="D335" s="99"/>
      <c r="E335" s="98">
        <v>96</v>
      </c>
      <c r="F335" s="99"/>
      <c r="G335" s="112">
        <v>33.049999999999997</v>
      </c>
      <c r="H335" s="113"/>
      <c r="I335" s="114">
        <v>3173</v>
      </c>
      <c r="J335" s="99"/>
      <c r="K335" s="114">
        <v>3173</v>
      </c>
      <c r="L335" s="99"/>
      <c r="M335" s="112">
        <v>33.049999999999997</v>
      </c>
      <c r="N335" s="113"/>
      <c r="O335" s="114">
        <v>3173</v>
      </c>
    </row>
    <row r="336" spans="1:15">
      <c r="A336" s="119" t="s">
        <v>245</v>
      </c>
      <c r="B336" s="97"/>
      <c r="C336" s="128">
        <v>1641492.9922078296</v>
      </c>
      <c r="D336" s="99"/>
      <c r="E336" s="128">
        <v>1644139.7735008644</v>
      </c>
      <c r="F336" s="99"/>
      <c r="G336" s="150"/>
      <c r="H336" s="99"/>
      <c r="I336" s="129">
        <v>229679</v>
      </c>
      <c r="J336" s="99"/>
      <c r="K336" s="129">
        <v>230028</v>
      </c>
      <c r="L336" s="99"/>
      <c r="M336" s="150"/>
      <c r="N336" s="99"/>
      <c r="O336" s="129">
        <v>230028</v>
      </c>
    </row>
    <row r="337" spans="1:15">
      <c r="A337" s="119" t="s">
        <v>157</v>
      </c>
      <c r="B337" s="97"/>
      <c r="C337" s="115">
        <v>-15430</v>
      </c>
      <c r="D337" s="99"/>
      <c r="E337" s="115"/>
      <c r="F337" s="99"/>
      <c r="G337" s="113"/>
      <c r="H337" s="117"/>
      <c r="I337" s="126">
        <v>-2370</v>
      </c>
      <c r="J337" s="99"/>
      <c r="K337" s="126"/>
      <c r="L337" s="99"/>
      <c r="M337" s="156"/>
      <c r="N337" s="113"/>
      <c r="O337" s="126"/>
    </row>
    <row r="338" spans="1:15">
      <c r="A338" s="119" t="s">
        <v>230</v>
      </c>
      <c r="B338" s="97"/>
      <c r="C338" s="115">
        <v>1626062.9922078296</v>
      </c>
      <c r="D338" s="99"/>
      <c r="E338" s="115">
        <v>1644139.7735008644</v>
      </c>
      <c r="F338" s="99"/>
      <c r="G338" s="113"/>
      <c r="H338" s="117"/>
      <c r="I338" s="126">
        <v>227309</v>
      </c>
      <c r="J338" s="99"/>
      <c r="K338" s="126">
        <v>230028</v>
      </c>
      <c r="L338" s="99"/>
      <c r="M338" s="156"/>
      <c r="N338" s="113"/>
      <c r="O338" s="126">
        <v>230028</v>
      </c>
    </row>
    <row r="339" spans="1:15">
      <c r="A339" s="119" t="s">
        <v>246</v>
      </c>
      <c r="B339" s="97"/>
      <c r="C339" s="128">
        <v>99.5</v>
      </c>
      <c r="D339" s="99"/>
      <c r="E339" s="128">
        <v>99</v>
      </c>
      <c r="F339" s="99"/>
      <c r="G339" s="150"/>
      <c r="H339" s="99"/>
      <c r="I339" s="129"/>
      <c r="J339" s="99"/>
      <c r="K339" s="129"/>
      <c r="L339" s="99"/>
      <c r="M339" s="150"/>
      <c r="N339" s="99"/>
      <c r="O339" s="129"/>
    </row>
    <row r="340" spans="1:15">
      <c r="A340" s="110"/>
      <c r="B340" s="97"/>
      <c r="C340" s="115"/>
      <c r="D340" s="99"/>
      <c r="E340" s="115"/>
      <c r="F340" s="99"/>
      <c r="G340" s="113"/>
      <c r="H340" s="113"/>
      <c r="I340" s="126"/>
      <c r="J340" s="99"/>
      <c r="K340" s="126"/>
      <c r="L340" s="99"/>
      <c r="M340" s="113"/>
      <c r="N340" s="113"/>
      <c r="O340" s="126"/>
    </row>
    <row r="341" spans="1:15">
      <c r="A341" s="110" t="s">
        <v>268</v>
      </c>
      <c r="B341" s="97"/>
      <c r="C341" s="152">
        <v>57830259.553552084</v>
      </c>
      <c r="D341" s="99"/>
      <c r="E341" s="152">
        <v>56516774.129293256</v>
      </c>
      <c r="F341" s="99"/>
      <c r="G341" s="150"/>
      <c r="H341" s="99"/>
      <c r="I341" s="129">
        <v>4234607</v>
      </c>
      <c r="J341" s="99"/>
      <c r="K341" s="129">
        <v>4144867</v>
      </c>
      <c r="L341" s="99"/>
      <c r="M341" s="150"/>
      <c r="N341" s="99"/>
      <c r="O341" s="129">
        <v>4144867</v>
      </c>
    </row>
    <row r="342" spans="1:15">
      <c r="A342" s="110" t="s">
        <v>27</v>
      </c>
      <c r="B342" s="97"/>
      <c r="C342" s="111">
        <v>851.08333333333394</v>
      </c>
      <c r="D342" s="99"/>
      <c r="E342" s="111">
        <v>839</v>
      </c>
      <c r="F342" s="99"/>
      <c r="G342" s="97"/>
      <c r="H342" s="99"/>
      <c r="I342" s="97"/>
      <c r="J342" s="99"/>
      <c r="K342" s="97"/>
      <c r="L342" s="99"/>
      <c r="M342" s="97"/>
      <c r="N342" s="99"/>
      <c r="O342" s="97"/>
    </row>
    <row r="343" spans="1:15">
      <c r="A343" s="110" t="s">
        <v>157</v>
      </c>
      <c r="B343" s="97"/>
      <c r="C343" s="152">
        <v>-544345</v>
      </c>
      <c r="D343" s="99"/>
      <c r="E343" s="152"/>
      <c r="F343" s="99"/>
      <c r="G343" s="150"/>
      <c r="H343" s="99"/>
      <c r="I343" s="129">
        <v>-43633</v>
      </c>
      <c r="J343" s="99"/>
      <c r="K343" s="129">
        <v>0</v>
      </c>
      <c r="L343" s="99"/>
      <c r="M343" s="150"/>
      <c r="N343" s="99"/>
      <c r="O343" s="129">
        <v>0</v>
      </c>
    </row>
    <row r="344" spans="1:15" ht="16.5" thickBot="1">
      <c r="A344" s="110" t="s">
        <v>230</v>
      </c>
      <c r="B344" s="97"/>
      <c r="C344" s="151">
        <v>57285914.553552084</v>
      </c>
      <c r="D344" s="99"/>
      <c r="E344" s="151">
        <v>56516774.129293256</v>
      </c>
      <c r="F344" s="99"/>
      <c r="G344" s="153"/>
      <c r="H344" s="154"/>
      <c r="I344" s="153">
        <v>4190974</v>
      </c>
      <c r="J344" s="99"/>
      <c r="K344" s="153">
        <v>4144867</v>
      </c>
      <c r="L344" s="99"/>
      <c r="M344" s="153"/>
      <c r="N344" s="154"/>
      <c r="O344" s="153">
        <v>4144867</v>
      </c>
    </row>
    <row r="345" spans="1:15" ht="16.5" thickTop="1">
      <c r="A345" s="110"/>
      <c r="B345" s="97"/>
      <c r="C345" s="158"/>
      <c r="D345" s="99"/>
      <c r="E345" s="158"/>
      <c r="F345" s="99"/>
      <c r="G345" s="99"/>
      <c r="H345" s="99"/>
      <c r="I345" s="126"/>
      <c r="J345" s="99"/>
      <c r="K345" s="126"/>
      <c r="L345" s="99"/>
      <c r="M345" s="99"/>
      <c r="N345" s="99"/>
      <c r="O345" s="126"/>
    </row>
    <row r="346" spans="1:15">
      <c r="A346" s="157" t="s">
        <v>269</v>
      </c>
      <c r="B346" s="97"/>
      <c r="C346" s="98"/>
      <c r="D346" s="99"/>
      <c r="E346" s="98"/>
      <c r="F346" s="99"/>
      <c r="G346" s="97"/>
      <c r="H346" s="99"/>
      <c r="I346" s="97"/>
      <c r="J346" s="99"/>
      <c r="K346" s="97"/>
      <c r="L346" s="99"/>
      <c r="M346" s="97"/>
      <c r="N346" s="99"/>
      <c r="O346" s="97"/>
    </row>
    <row r="347" spans="1:15">
      <c r="A347" s="110" t="s">
        <v>270</v>
      </c>
      <c r="B347" s="97"/>
      <c r="C347" s="98">
        <v>20927.416870428282</v>
      </c>
      <c r="D347" s="99"/>
      <c r="E347" s="98">
        <v>20286</v>
      </c>
      <c r="F347" s="99"/>
      <c r="G347" s="112">
        <v>11</v>
      </c>
      <c r="H347" s="113"/>
      <c r="I347" s="114">
        <v>230202</v>
      </c>
      <c r="J347" s="99"/>
      <c r="K347" s="114">
        <v>223146</v>
      </c>
      <c r="L347" s="99"/>
      <c r="M347" s="112">
        <v>11</v>
      </c>
      <c r="N347" s="113"/>
      <c r="O347" s="114">
        <v>223146</v>
      </c>
    </row>
    <row r="348" spans="1:15">
      <c r="A348" s="110" t="s">
        <v>271</v>
      </c>
      <c r="B348" s="97"/>
      <c r="C348" s="98">
        <v>484.23592310743373</v>
      </c>
      <c r="D348" s="99"/>
      <c r="E348" s="98">
        <v>497</v>
      </c>
      <c r="F348" s="99"/>
      <c r="G348" s="112">
        <v>72.5</v>
      </c>
      <c r="H348" s="113"/>
      <c r="I348" s="114">
        <v>35107</v>
      </c>
      <c r="J348" s="99"/>
      <c r="K348" s="114">
        <v>36033</v>
      </c>
      <c r="L348" s="99"/>
      <c r="M348" s="112">
        <v>72.5</v>
      </c>
      <c r="N348" s="113"/>
      <c r="O348" s="114">
        <v>36033</v>
      </c>
    </row>
    <row r="349" spans="1:15">
      <c r="A349" s="110" t="s">
        <v>272</v>
      </c>
      <c r="B349" s="97"/>
      <c r="C349" s="159">
        <v>0</v>
      </c>
      <c r="D349" s="99"/>
      <c r="E349" s="159">
        <v>0</v>
      </c>
      <c r="F349" s="99"/>
      <c r="G349" s="112">
        <v>127.5</v>
      </c>
      <c r="H349" s="113"/>
      <c r="I349" s="114">
        <v>0</v>
      </c>
      <c r="J349" s="99"/>
      <c r="K349" s="114">
        <v>0</v>
      </c>
      <c r="L349" s="99"/>
      <c r="M349" s="112">
        <v>127.5</v>
      </c>
      <c r="N349" s="113"/>
      <c r="O349" s="114">
        <v>0</v>
      </c>
    </row>
    <row r="350" spans="1:15">
      <c r="A350" s="110" t="s">
        <v>273</v>
      </c>
      <c r="B350" s="97"/>
      <c r="C350" s="98">
        <v>6022.3612903225821</v>
      </c>
      <c r="D350" s="99"/>
      <c r="E350" s="98">
        <v>6182</v>
      </c>
      <c r="F350" s="99"/>
      <c r="G350" s="112">
        <v>6.2</v>
      </c>
      <c r="H350" s="113"/>
      <c r="I350" s="114">
        <v>37339</v>
      </c>
      <c r="J350" s="99"/>
      <c r="K350" s="114">
        <v>38328</v>
      </c>
      <c r="L350" s="99"/>
      <c r="M350" s="112">
        <v>6.2</v>
      </c>
      <c r="N350" s="113"/>
      <c r="O350" s="114">
        <v>38328</v>
      </c>
    </row>
    <row r="351" spans="1:15">
      <c r="A351" s="110" t="s">
        <v>274</v>
      </c>
      <c r="B351" s="97"/>
      <c r="C351" s="98">
        <v>18082976</v>
      </c>
      <c r="D351" s="99"/>
      <c r="E351" s="98">
        <v>17536444.611929484</v>
      </c>
      <c r="F351" s="99"/>
      <c r="G351" s="147">
        <v>5.3437000000000001</v>
      </c>
      <c r="H351" s="117" t="s">
        <v>90</v>
      </c>
      <c r="I351" s="114">
        <v>966300</v>
      </c>
      <c r="J351" s="99"/>
      <c r="K351" s="114">
        <v>937095</v>
      </c>
      <c r="L351" s="99"/>
      <c r="M351" s="146">
        <v>5.3437000000000001</v>
      </c>
      <c r="N351" s="117" t="s">
        <v>90</v>
      </c>
      <c r="O351" s="114">
        <v>937095</v>
      </c>
    </row>
    <row r="352" spans="1:15">
      <c r="A352" s="110" t="s">
        <v>275</v>
      </c>
      <c r="B352" s="97"/>
      <c r="C352" s="128">
        <v>28295</v>
      </c>
      <c r="D352" s="99"/>
      <c r="E352" s="128">
        <v>0</v>
      </c>
      <c r="F352" s="99"/>
      <c r="G352" s="97"/>
      <c r="H352" s="99"/>
      <c r="I352" s="129">
        <v>6494</v>
      </c>
      <c r="J352" s="99"/>
      <c r="K352" s="129">
        <v>0</v>
      </c>
      <c r="L352" s="99"/>
      <c r="M352" s="97"/>
      <c r="N352" s="99"/>
      <c r="O352" s="129">
        <v>0</v>
      </c>
    </row>
    <row r="353" spans="1:15" ht="16.5" thickBot="1">
      <c r="A353" s="97" t="s">
        <v>230</v>
      </c>
      <c r="B353" s="97"/>
      <c r="C353" s="140">
        <v>18111271</v>
      </c>
      <c r="D353" s="99"/>
      <c r="E353" s="140">
        <v>17536444.611929484</v>
      </c>
      <c r="F353" s="99"/>
      <c r="G353" s="137"/>
      <c r="H353" s="99"/>
      <c r="I353" s="138">
        <v>1275442</v>
      </c>
      <c r="J353" s="99"/>
      <c r="K353" s="138">
        <v>1234602</v>
      </c>
      <c r="L353" s="99"/>
      <c r="M353" s="137"/>
      <c r="N353" s="99"/>
      <c r="O353" s="138">
        <v>1234602</v>
      </c>
    </row>
    <row r="354" spans="1:15" ht="16.5" thickTop="1">
      <c r="A354" s="110"/>
      <c r="B354" s="97"/>
      <c r="C354" s="158"/>
      <c r="D354" s="99"/>
      <c r="E354" s="158"/>
      <c r="F354" s="99"/>
      <c r="G354" s="99"/>
      <c r="H354" s="99"/>
      <c r="I354" s="126"/>
      <c r="J354" s="99"/>
      <c r="K354" s="126"/>
      <c r="L354" s="99"/>
      <c r="M354" s="99"/>
      <c r="N354" s="99"/>
      <c r="O354" s="126"/>
    </row>
    <row r="355" spans="1:15">
      <c r="A355" s="157" t="s">
        <v>276</v>
      </c>
      <c r="B355" s="97"/>
      <c r="C355" s="98"/>
      <c r="D355" s="99"/>
      <c r="E355" s="98"/>
      <c r="F355" s="99"/>
      <c r="G355" s="99"/>
      <c r="H355" s="99"/>
      <c r="I355" s="126"/>
      <c r="J355" s="99"/>
      <c r="K355" s="126"/>
      <c r="L355" s="99"/>
      <c r="M355" s="99"/>
      <c r="N355" s="99"/>
      <c r="O355" s="126"/>
    </row>
    <row r="356" spans="1:15">
      <c r="A356" s="110" t="s">
        <v>277</v>
      </c>
      <c r="B356" s="97"/>
      <c r="C356" s="98">
        <v>29607.495495666979</v>
      </c>
      <c r="D356" s="99"/>
      <c r="E356" s="98">
        <v>29596</v>
      </c>
      <c r="F356" s="99"/>
      <c r="G356" s="112">
        <v>5.5</v>
      </c>
      <c r="H356" s="113"/>
      <c r="I356" s="114">
        <v>162841</v>
      </c>
      <c r="J356" s="99"/>
      <c r="K356" s="114">
        <v>162778</v>
      </c>
      <c r="L356" s="99"/>
      <c r="M356" s="112">
        <v>6</v>
      </c>
      <c r="N356" s="113"/>
      <c r="O356" s="114">
        <v>177576</v>
      </c>
    </row>
    <row r="357" spans="1:15">
      <c r="A357" s="110" t="s">
        <v>274</v>
      </c>
      <c r="B357" s="97"/>
      <c r="C357" s="98">
        <v>6289438.1033178996</v>
      </c>
      <c r="D357" s="99"/>
      <c r="E357" s="98">
        <v>6177947.158763391</v>
      </c>
      <c r="F357" s="99"/>
      <c r="G357" s="148">
        <v>8.4048999999999996</v>
      </c>
      <c r="H357" s="117" t="s">
        <v>90</v>
      </c>
      <c r="I357" s="114">
        <v>528621</v>
      </c>
      <c r="J357" s="99"/>
      <c r="K357" s="114">
        <v>519250</v>
      </c>
      <c r="L357" s="99"/>
      <c r="M357" s="146">
        <v>8.9481999999999999</v>
      </c>
      <c r="N357" s="117" t="s">
        <v>90</v>
      </c>
      <c r="O357" s="114">
        <v>552815</v>
      </c>
    </row>
    <row r="358" spans="1:15">
      <c r="A358" s="110" t="s">
        <v>275</v>
      </c>
      <c r="B358" s="97"/>
      <c r="C358" s="160">
        <v>-34137</v>
      </c>
      <c r="D358" s="99"/>
      <c r="E358" s="160">
        <v>0</v>
      </c>
      <c r="F358" s="99"/>
      <c r="G358" s="97"/>
      <c r="H358" s="99"/>
      <c r="I358" s="129">
        <v>-3126</v>
      </c>
      <c r="J358" s="99"/>
      <c r="K358" s="129">
        <v>0</v>
      </c>
      <c r="L358" s="99"/>
      <c r="M358" s="97"/>
      <c r="N358" s="99"/>
      <c r="O358" s="129">
        <v>0</v>
      </c>
    </row>
    <row r="359" spans="1:15" ht="16.5" thickBot="1">
      <c r="A359" s="97" t="s">
        <v>230</v>
      </c>
      <c r="B359" s="97"/>
      <c r="C359" s="140">
        <v>6255301.1033178996</v>
      </c>
      <c r="D359" s="99"/>
      <c r="E359" s="140">
        <v>6177947.158763391</v>
      </c>
      <c r="F359" s="99"/>
      <c r="G359" s="137"/>
      <c r="H359" s="99"/>
      <c r="I359" s="138">
        <v>688336</v>
      </c>
      <c r="J359" s="99"/>
      <c r="K359" s="138">
        <v>682028</v>
      </c>
      <c r="L359" s="99"/>
      <c r="M359" s="137"/>
      <c r="N359" s="99"/>
      <c r="O359" s="138">
        <v>730391</v>
      </c>
    </row>
    <row r="360" spans="1:15" ht="16.5" thickTop="1">
      <c r="A360" s="97"/>
      <c r="B360" s="97"/>
      <c r="C360" s="98"/>
      <c r="D360" s="99"/>
      <c r="E360" s="98"/>
      <c r="F360" s="99"/>
      <c r="G360" s="97"/>
      <c r="H360" s="99"/>
      <c r="I360" s="97"/>
      <c r="J360" s="99"/>
      <c r="K360" s="97"/>
      <c r="L360" s="99"/>
      <c r="M360" s="97"/>
      <c r="N360" s="99"/>
      <c r="O360" s="97"/>
    </row>
    <row r="361" spans="1:15">
      <c r="A361" s="108" t="s">
        <v>278</v>
      </c>
      <c r="B361" s="97"/>
      <c r="C361" s="98"/>
      <c r="D361" s="99"/>
      <c r="E361" s="98"/>
      <c r="F361" s="99"/>
      <c r="G361" s="97"/>
      <c r="H361" s="99"/>
      <c r="I361" s="97"/>
      <c r="J361" s="99"/>
      <c r="K361" s="97"/>
      <c r="L361" s="99"/>
      <c r="M361" s="97"/>
      <c r="N361" s="99"/>
      <c r="O361" s="97"/>
    </row>
    <row r="362" spans="1:15">
      <c r="A362" s="161" t="s">
        <v>279</v>
      </c>
      <c r="B362" s="97"/>
      <c r="C362" s="98"/>
      <c r="D362" s="99"/>
      <c r="E362" s="98"/>
      <c r="F362" s="99"/>
      <c r="G362" s="97"/>
      <c r="H362" s="99"/>
      <c r="I362" s="97"/>
      <c r="J362" s="99"/>
      <c r="K362" s="97"/>
      <c r="L362" s="99"/>
      <c r="M362" s="97"/>
      <c r="N362" s="99"/>
      <c r="O362" s="97"/>
    </row>
    <row r="363" spans="1:15">
      <c r="A363" s="110" t="s">
        <v>109</v>
      </c>
      <c r="B363" s="97"/>
      <c r="C363" s="98">
        <v>35.999947163947198</v>
      </c>
      <c r="D363" s="99"/>
      <c r="E363" s="115">
        <v>36</v>
      </c>
      <c r="F363" s="99"/>
      <c r="G363" s="112">
        <v>121</v>
      </c>
      <c r="H363" s="113"/>
      <c r="I363" s="114">
        <v>4356</v>
      </c>
      <c r="J363" s="99"/>
      <c r="K363" s="114">
        <v>4356</v>
      </c>
      <c r="L363" s="99"/>
      <c r="M363" s="112">
        <v>128</v>
      </c>
      <c r="N363" s="113"/>
      <c r="O363" s="114">
        <v>4608</v>
      </c>
    </row>
    <row r="364" spans="1:15">
      <c r="A364" s="110" t="s">
        <v>280</v>
      </c>
      <c r="B364" s="97"/>
      <c r="C364" s="98">
        <v>9426.0034639865989</v>
      </c>
      <c r="D364" s="99"/>
      <c r="E364" s="115">
        <v>10893</v>
      </c>
      <c r="F364" s="99"/>
      <c r="G364" s="112">
        <v>4.0999999999999996</v>
      </c>
      <c r="H364" s="113"/>
      <c r="I364" s="114">
        <v>38647</v>
      </c>
      <c r="J364" s="99"/>
      <c r="K364" s="114">
        <v>44661</v>
      </c>
      <c r="L364" s="99"/>
      <c r="M364" s="112">
        <v>4.3499999999999996</v>
      </c>
      <c r="N364" s="113"/>
      <c r="O364" s="114">
        <v>47385</v>
      </c>
    </row>
    <row r="365" spans="1:15">
      <c r="A365" s="110" t="s">
        <v>281</v>
      </c>
      <c r="B365" s="97"/>
      <c r="C365" s="98">
        <v>366742</v>
      </c>
      <c r="D365" s="99"/>
      <c r="E365" s="115">
        <v>423833</v>
      </c>
      <c r="F365" s="99"/>
      <c r="G365" s="162">
        <v>6.5263999999999998</v>
      </c>
      <c r="H365" s="117" t="s">
        <v>90</v>
      </c>
      <c r="I365" s="114">
        <v>23935</v>
      </c>
      <c r="J365" s="99"/>
      <c r="K365" s="114">
        <v>27661</v>
      </c>
      <c r="L365" s="99"/>
      <c r="M365" s="162">
        <v>6.9242999999999997</v>
      </c>
      <c r="N365" s="117" t="s">
        <v>90</v>
      </c>
      <c r="O365" s="114">
        <v>29347</v>
      </c>
    </row>
    <row r="366" spans="1:15">
      <c r="A366" s="110" t="s">
        <v>176</v>
      </c>
      <c r="B366" s="97"/>
      <c r="C366" s="98">
        <v>0</v>
      </c>
      <c r="D366" s="99"/>
      <c r="E366" s="115">
        <v>0</v>
      </c>
      <c r="F366" s="99"/>
      <c r="G366" s="162">
        <v>5.4798999999999998</v>
      </c>
      <c r="H366" s="117" t="s">
        <v>90</v>
      </c>
      <c r="I366" s="114">
        <v>0</v>
      </c>
      <c r="J366" s="99"/>
      <c r="K366" s="114">
        <v>0</v>
      </c>
      <c r="L366" s="99"/>
      <c r="M366" s="162">
        <v>5.8140000000000001</v>
      </c>
      <c r="N366" s="117" t="s">
        <v>90</v>
      </c>
      <c r="O366" s="114">
        <v>0</v>
      </c>
    </row>
    <row r="367" spans="1:15">
      <c r="A367" s="110" t="s">
        <v>102</v>
      </c>
      <c r="B367" s="97"/>
      <c r="C367" s="128">
        <v>0</v>
      </c>
      <c r="D367" s="99"/>
      <c r="E367" s="128">
        <v>0</v>
      </c>
      <c r="F367" s="99"/>
      <c r="G367" s="162"/>
      <c r="H367" s="156"/>
      <c r="I367" s="129">
        <v>0</v>
      </c>
      <c r="J367" s="99"/>
      <c r="K367" s="129"/>
      <c r="L367" s="99"/>
      <c r="M367" s="162"/>
      <c r="N367" s="156"/>
      <c r="O367" s="129">
        <v>0</v>
      </c>
    </row>
    <row r="368" spans="1:15">
      <c r="A368" s="110" t="s">
        <v>282</v>
      </c>
      <c r="B368" s="97"/>
      <c r="C368" s="98">
        <v>366742</v>
      </c>
      <c r="D368" s="99"/>
      <c r="E368" s="98">
        <v>423833</v>
      </c>
      <c r="F368" s="99"/>
      <c r="G368" s="139"/>
      <c r="H368" s="141"/>
      <c r="I368" s="114">
        <v>66938</v>
      </c>
      <c r="J368" s="99"/>
      <c r="K368" s="114">
        <v>76678</v>
      </c>
      <c r="L368" s="99"/>
      <c r="M368" s="139"/>
      <c r="N368" s="141"/>
      <c r="O368" s="114">
        <v>81340</v>
      </c>
    </row>
    <row r="369" spans="1:15">
      <c r="A369" s="161" t="s">
        <v>283</v>
      </c>
      <c r="B369" s="97"/>
      <c r="C369" s="98"/>
      <c r="D369" s="99"/>
      <c r="E369" s="115"/>
      <c r="F369" s="99"/>
      <c r="G369" s="139"/>
      <c r="H369" s="141"/>
      <c r="I369" s="97"/>
      <c r="J369" s="99"/>
      <c r="K369" s="97"/>
      <c r="L369" s="99"/>
      <c r="M369" s="139"/>
      <c r="N369" s="141"/>
      <c r="O369" s="97"/>
    </row>
    <row r="370" spans="1:15">
      <c r="A370" s="110" t="s">
        <v>109</v>
      </c>
      <c r="B370" s="97"/>
      <c r="C370" s="98">
        <v>23.999992229992198</v>
      </c>
      <c r="D370" s="99"/>
      <c r="E370" s="115">
        <v>24</v>
      </c>
      <c r="F370" s="99"/>
      <c r="G370" s="112">
        <v>121</v>
      </c>
      <c r="H370" s="113"/>
      <c r="I370" s="114">
        <v>2904</v>
      </c>
      <c r="J370" s="99"/>
      <c r="K370" s="114">
        <v>2904</v>
      </c>
      <c r="L370" s="99"/>
      <c r="M370" s="112">
        <v>128</v>
      </c>
      <c r="N370" s="113"/>
      <c r="O370" s="114">
        <v>3072</v>
      </c>
    </row>
    <row r="371" spans="1:15">
      <c r="A371" s="110" t="s">
        <v>280</v>
      </c>
      <c r="B371" s="97"/>
      <c r="C371" s="98">
        <v>41396.999745393594</v>
      </c>
      <c r="D371" s="99"/>
      <c r="E371" s="115">
        <v>47371</v>
      </c>
      <c r="F371" s="99"/>
      <c r="G371" s="112">
        <v>4.0999999999999996</v>
      </c>
      <c r="H371" s="113"/>
      <c r="I371" s="114">
        <v>169728</v>
      </c>
      <c r="J371" s="99"/>
      <c r="K371" s="114">
        <v>194221</v>
      </c>
      <c r="L371" s="99"/>
      <c r="M371" s="112">
        <v>4.3499999999999996</v>
      </c>
      <c r="N371" s="113"/>
      <c r="O371" s="114">
        <v>206064</v>
      </c>
    </row>
    <row r="372" spans="1:15">
      <c r="A372" s="110" t="s">
        <v>281</v>
      </c>
      <c r="B372" s="97"/>
      <c r="C372" s="98">
        <v>2302472</v>
      </c>
      <c r="D372" s="99"/>
      <c r="E372" s="115">
        <v>2660898</v>
      </c>
      <c r="F372" s="99"/>
      <c r="G372" s="162">
        <v>5.1345999999999998</v>
      </c>
      <c r="H372" s="117" t="s">
        <v>90</v>
      </c>
      <c r="I372" s="114">
        <v>118223</v>
      </c>
      <c r="J372" s="99"/>
      <c r="K372" s="114">
        <v>136626</v>
      </c>
      <c r="L372" s="99"/>
      <c r="M372" s="162">
        <v>5.4476000000000004</v>
      </c>
      <c r="N372" s="117" t="s">
        <v>90</v>
      </c>
      <c r="O372" s="114">
        <v>144955</v>
      </c>
    </row>
    <row r="373" spans="1:15">
      <c r="A373" s="110" t="s">
        <v>176</v>
      </c>
      <c r="B373" s="97"/>
      <c r="C373" s="98">
        <v>834121</v>
      </c>
      <c r="D373" s="99"/>
      <c r="E373" s="115">
        <v>963969.33770158794</v>
      </c>
      <c r="F373" s="99"/>
      <c r="G373" s="162">
        <v>4.4977</v>
      </c>
      <c r="H373" s="117" t="s">
        <v>90</v>
      </c>
      <c r="I373" s="114">
        <v>37516</v>
      </c>
      <c r="J373" s="99"/>
      <c r="K373" s="114">
        <v>43356</v>
      </c>
      <c r="L373" s="99"/>
      <c r="M373" s="162">
        <v>4.7713999999999999</v>
      </c>
      <c r="N373" s="117" t="s">
        <v>90</v>
      </c>
      <c r="O373" s="114">
        <v>45995</v>
      </c>
    </row>
    <row r="374" spans="1:15">
      <c r="A374" s="110" t="s">
        <v>102</v>
      </c>
      <c r="B374" s="97"/>
      <c r="C374" s="128">
        <v>31112</v>
      </c>
      <c r="D374" s="99"/>
      <c r="E374" s="128">
        <v>0</v>
      </c>
      <c r="F374" s="99"/>
      <c r="G374" s="162"/>
      <c r="H374" s="156"/>
      <c r="I374" s="129">
        <v>4182</v>
      </c>
      <c r="J374" s="99"/>
      <c r="K374" s="129">
        <v>0</v>
      </c>
      <c r="L374" s="99"/>
      <c r="M374" s="162"/>
      <c r="N374" s="156"/>
      <c r="O374" s="129">
        <v>0</v>
      </c>
    </row>
    <row r="375" spans="1:15">
      <c r="A375" s="110" t="s">
        <v>282</v>
      </c>
      <c r="B375" s="97"/>
      <c r="C375" s="98">
        <v>3167705</v>
      </c>
      <c r="D375" s="99"/>
      <c r="E375" s="98">
        <v>3624867.3377015879</v>
      </c>
      <c r="F375" s="99"/>
      <c r="G375" s="139"/>
      <c r="H375" s="141"/>
      <c r="I375" s="114">
        <v>332553</v>
      </c>
      <c r="J375" s="99"/>
      <c r="K375" s="114">
        <v>377107</v>
      </c>
      <c r="L375" s="99"/>
      <c r="M375" s="139"/>
      <c r="N375" s="141"/>
      <c r="O375" s="114">
        <v>400086</v>
      </c>
    </row>
    <row r="376" spans="1:15" ht="16.5" thickBot="1">
      <c r="A376" s="110" t="s">
        <v>103</v>
      </c>
      <c r="B376" s="97"/>
      <c r="C376" s="140">
        <v>3534447</v>
      </c>
      <c r="D376" s="99"/>
      <c r="E376" s="140">
        <v>4048700.3377015879</v>
      </c>
      <c r="F376" s="99"/>
      <c r="G376" s="137"/>
      <c r="H376" s="99"/>
      <c r="I376" s="138">
        <v>399491</v>
      </c>
      <c r="J376" s="99"/>
      <c r="K376" s="138">
        <v>453785</v>
      </c>
      <c r="L376" s="99"/>
      <c r="M376" s="137"/>
      <c r="N376" s="99"/>
      <c r="O376" s="138">
        <v>481426</v>
      </c>
    </row>
    <row r="377" spans="1:15" ht="16.5" thickTop="1">
      <c r="A377" s="97"/>
      <c r="B377" s="97"/>
      <c r="C377" s="98"/>
      <c r="D377" s="99"/>
      <c r="E377" s="98"/>
      <c r="F377" s="99"/>
      <c r="G377" s="97"/>
      <c r="H377" s="99"/>
      <c r="I377" s="97"/>
      <c r="J377" s="99"/>
      <c r="K377" s="97"/>
      <c r="L377" s="99"/>
      <c r="M377" s="97"/>
      <c r="N377" s="99"/>
      <c r="O377" s="97"/>
    </row>
    <row r="378" spans="1:15">
      <c r="A378" s="108" t="s">
        <v>284</v>
      </c>
      <c r="B378" s="97"/>
      <c r="C378" s="98"/>
      <c r="D378" s="99"/>
      <c r="E378" s="163"/>
      <c r="F378" s="99"/>
      <c r="G378" s="97"/>
      <c r="H378" s="99"/>
      <c r="I378" s="97"/>
      <c r="J378" s="99"/>
      <c r="K378" s="97"/>
      <c r="L378" s="99"/>
      <c r="M378" s="97"/>
      <c r="N378" s="99"/>
      <c r="O378" s="97"/>
    </row>
    <row r="379" spans="1:15">
      <c r="A379" s="110" t="s">
        <v>109</v>
      </c>
      <c r="B379" s="97"/>
      <c r="C379" s="98">
        <v>967220.60582103161</v>
      </c>
      <c r="D379" s="99"/>
      <c r="E379" s="98">
        <v>992017.98512850888</v>
      </c>
      <c r="F379" s="99"/>
      <c r="G379" s="112">
        <v>10</v>
      </c>
      <c r="H379" s="113"/>
      <c r="I379" s="114">
        <v>9672206</v>
      </c>
      <c r="J379" s="99"/>
      <c r="K379" s="114">
        <v>9920180</v>
      </c>
      <c r="L379" s="99"/>
      <c r="M379" s="112">
        <v>11</v>
      </c>
      <c r="N379" s="113"/>
      <c r="O379" s="114">
        <v>10912198</v>
      </c>
    </row>
    <row r="380" spans="1:15">
      <c r="A380" s="110" t="s">
        <v>285</v>
      </c>
      <c r="B380" s="97"/>
      <c r="C380" s="98">
        <v>378276.25014969736</v>
      </c>
      <c r="D380" s="99"/>
      <c r="E380" s="98">
        <v>387746</v>
      </c>
      <c r="F380" s="99"/>
      <c r="G380" s="112">
        <v>8.5500000000000007</v>
      </c>
      <c r="H380" s="113"/>
      <c r="I380" s="114">
        <v>3234262</v>
      </c>
      <c r="J380" s="99"/>
      <c r="K380" s="114">
        <v>3315228</v>
      </c>
      <c r="L380" s="99"/>
      <c r="M380" s="112">
        <v>8.75</v>
      </c>
      <c r="N380" s="113"/>
      <c r="O380" s="114">
        <v>3392778</v>
      </c>
    </row>
    <row r="381" spans="1:15">
      <c r="A381" s="110" t="s">
        <v>286</v>
      </c>
      <c r="B381" s="97"/>
      <c r="C381" s="98">
        <v>338714.94026915211</v>
      </c>
      <c r="D381" s="99"/>
      <c r="E381" s="98">
        <v>347761</v>
      </c>
      <c r="F381" s="99"/>
      <c r="G381" s="112">
        <v>8.6</v>
      </c>
      <c r="H381" s="113"/>
      <c r="I381" s="114">
        <v>2912948</v>
      </c>
      <c r="J381" s="99"/>
      <c r="K381" s="114">
        <v>2990745</v>
      </c>
      <c r="L381" s="99"/>
      <c r="M381" s="112">
        <v>8.8000000000000007</v>
      </c>
      <c r="N381" s="113"/>
      <c r="O381" s="114">
        <v>3060297</v>
      </c>
    </row>
    <row r="382" spans="1:15">
      <c r="A382" s="110" t="s">
        <v>112</v>
      </c>
      <c r="B382" s="97"/>
      <c r="C382" s="98">
        <v>6693.5196217494104</v>
      </c>
      <c r="D382" s="99"/>
      <c r="E382" s="98">
        <v>7029</v>
      </c>
      <c r="F382" s="99"/>
      <c r="G382" s="112">
        <v>-0.48</v>
      </c>
      <c r="H382" s="113"/>
      <c r="I382" s="114">
        <v>-3213</v>
      </c>
      <c r="J382" s="99"/>
      <c r="K382" s="114">
        <v>-3374</v>
      </c>
      <c r="L382" s="99"/>
      <c r="M382" s="112">
        <v>-0.49</v>
      </c>
      <c r="N382" s="113"/>
      <c r="O382" s="114">
        <v>-3444</v>
      </c>
    </row>
    <row r="383" spans="1:15">
      <c r="A383" s="110" t="s">
        <v>287</v>
      </c>
      <c r="B383" s="97"/>
      <c r="C383" s="98">
        <v>282719049.38744038</v>
      </c>
      <c r="D383" s="99"/>
      <c r="E383" s="98">
        <v>295977608</v>
      </c>
      <c r="F383" s="99"/>
      <c r="G383" s="118">
        <v>11.6096</v>
      </c>
      <c r="H383" s="117" t="s">
        <v>90</v>
      </c>
      <c r="I383" s="114">
        <v>32822551</v>
      </c>
      <c r="J383" s="99"/>
      <c r="K383" s="114">
        <v>34361816</v>
      </c>
      <c r="L383" s="99"/>
      <c r="M383" s="118">
        <v>11.9062</v>
      </c>
      <c r="N383" s="117" t="s">
        <v>90</v>
      </c>
      <c r="O383" s="114">
        <v>35239686</v>
      </c>
    </row>
    <row r="384" spans="1:15">
      <c r="A384" s="110" t="s">
        <v>288</v>
      </c>
      <c r="B384" s="97"/>
      <c r="C384" s="98">
        <v>297447323.3138063</v>
      </c>
      <c r="D384" s="99"/>
      <c r="E384" s="98">
        <v>309000007.78318173</v>
      </c>
      <c r="F384" s="99"/>
      <c r="G384" s="118">
        <v>6.5087999999999999</v>
      </c>
      <c r="H384" s="117" t="s">
        <v>90</v>
      </c>
      <c r="I384" s="114">
        <v>19360251</v>
      </c>
      <c r="J384" s="99"/>
      <c r="K384" s="114">
        <v>20112193</v>
      </c>
      <c r="L384" s="99"/>
      <c r="M384" s="118">
        <v>6.6750999999999996</v>
      </c>
      <c r="N384" s="117" t="s">
        <v>90</v>
      </c>
      <c r="O384" s="114">
        <v>20626060</v>
      </c>
    </row>
    <row r="385" spans="1:15">
      <c r="A385" s="110" t="s">
        <v>289</v>
      </c>
      <c r="B385" s="97"/>
      <c r="C385" s="98">
        <v>409917070.90526915</v>
      </c>
      <c r="D385" s="99"/>
      <c r="E385" s="98">
        <v>424820226</v>
      </c>
      <c r="F385" s="99"/>
      <c r="G385" s="118">
        <v>10.6859</v>
      </c>
      <c r="H385" s="117" t="s">
        <v>90</v>
      </c>
      <c r="I385" s="114">
        <v>43803328</v>
      </c>
      <c r="J385" s="99"/>
      <c r="K385" s="114">
        <v>45395865</v>
      </c>
      <c r="L385" s="99"/>
      <c r="M385" s="118">
        <v>10.9589</v>
      </c>
      <c r="N385" s="117" t="s">
        <v>90</v>
      </c>
      <c r="O385" s="114">
        <v>46555624</v>
      </c>
    </row>
    <row r="386" spans="1:15">
      <c r="A386" s="110" t="s">
        <v>290</v>
      </c>
      <c r="B386" s="97"/>
      <c r="C386" s="98">
        <v>350800493.37421006</v>
      </c>
      <c r="D386" s="99"/>
      <c r="E386" s="98">
        <v>361090368.97025329</v>
      </c>
      <c r="F386" s="99"/>
      <c r="G386" s="118">
        <v>5.9947000000000008</v>
      </c>
      <c r="H386" s="117" t="s">
        <v>90</v>
      </c>
      <c r="I386" s="114">
        <v>21029437</v>
      </c>
      <c r="J386" s="99"/>
      <c r="K386" s="114">
        <v>21646284</v>
      </c>
      <c r="L386" s="99"/>
      <c r="M386" s="118">
        <v>6.1518999999999995</v>
      </c>
      <c r="N386" s="117" t="s">
        <v>90</v>
      </c>
      <c r="O386" s="114">
        <v>22213918</v>
      </c>
    </row>
    <row r="387" spans="1:15">
      <c r="A387" s="110" t="s">
        <v>116</v>
      </c>
      <c r="B387" s="97"/>
      <c r="C387" s="98">
        <v>0</v>
      </c>
      <c r="D387" s="99"/>
      <c r="E387" s="98">
        <v>0</v>
      </c>
      <c r="F387" s="99"/>
      <c r="G387" s="112">
        <v>120</v>
      </c>
      <c r="H387" s="113"/>
      <c r="I387" s="114">
        <v>0</v>
      </c>
      <c r="J387" s="99"/>
      <c r="K387" s="114">
        <v>0</v>
      </c>
      <c r="L387" s="99"/>
      <c r="M387" s="112">
        <v>132</v>
      </c>
      <c r="N387" s="113"/>
      <c r="O387" s="114">
        <v>0</v>
      </c>
    </row>
    <row r="388" spans="1:15">
      <c r="A388" s="110" t="s">
        <v>102</v>
      </c>
      <c r="B388" s="97"/>
      <c r="C388" s="128">
        <v>2853459</v>
      </c>
      <c r="D388" s="99"/>
      <c r="E388" s="128">
        <v>0</v>
      </c>
      <c r="F388" s="99"/>
      <c r="G388" s="97"/>
      <c r="H388" s="99"/>
      <c r="I388" s="129">
        <v>755833</v>
      </c>
      <c r="J388" s="99"/>
      <c r="K388" s="129">
        <v>0</v>
      </c>
      <c r="L388" s="99"/>
      <c r="M388" s="97"/>
      <c r="N388" s="99"/>
      <c r="O388" s="129">
        <v>0</v>
      </c>
    </row>
    <row r="389" spans="1:15" ht="16.5" thickBot="1">
      <c r="A389" s="110" t="s">
        <v>103</v>
      </c>
      <c r="B389" s="97"/>
      <c r="C389" s="140">
        <v>1343737395.980726</v>
      </c>
      <c r="D389" s="99"/>
      <c r="E389" s="140">
        <v>1390888210.7534347</v>
      </c>
      <c r="F389" s="99"/>
      <c r="G389" s="137"/>
      <c r="H389" s="99"/>
      <c r="I389" s="138">
        <v>133587603</v>
      </c>
      <c r="J389" s="99"/>
      <c r="K389" s="138">
        <v>137738937</v>
      </c>
      <c r="L389" s="99"/>
      <c r="M389" s="137"/>
      <c r="N389" s="99"/>
      <c r="O389" s="138">
        <v>141997117</v>
      </c>
    </row>
    <row r="390" spans="1:15" ht="16.5" thickTop="1">
      <c r="A390" s="97"/>
      <c r="B390" s="97"/>
      <c r="C390" s="98"/>
      <c r="D390" s="99"/>
      <c r="E390" s="98"/>
      <c r="F390" s="99"/>
      <c r="G390" s="97"/>
      <c r="H390" s="99"/>
      <c r="I390" s="97"/>
      <c r="J390" s="99"/>
      <c r="K390" s="97"/>
      <c r="L390" s="99"/>
      <c r="M390" s="97"/>
      <c r="N390" s="99"/>
      <c r="O390" s="97"/>
    </row>
    <row r="391" spans="1:15">
      <c r="A391" s="108" t="s">
        <v>291</v>
      </c>
      <c r="B391" s="97"/>
      <c r="C391" s="98"/>
      <c r="D391" s="99"/>
      <c r="E391" s="98"/>
      <c r="F391" s="99"/>
      <c r="G391" s="139"/>
      <c r="H391" s="141"/>
      <c r="I391" s="97"/>
      <c r="J391" s="99"/>
      <c r="K391" s="97"/>
      <c r="L391" s="99"/>
      <c r="M391" s="139"/>
      <c r="N391" s="141"/>
      <c r="O391" s="97"/>
    </row>
    <row r="392" spans="1:15">
      <c r="A392" s="161" t="s">
        <v>292</v>
      </c>
      <c r="B392" s="97"/>
      <c r="C392" s="98"/>
      <c r="D392" s="99"/>
      <c r="E392" s="98"/>
      <c r="F392" s="99"/>
      <c r="G392" s="97"/>
      <c r="H392" s="99"/>
      <c r="I392" s="97"/>
      <c r="J392" s="99"/>
      <c r="K392" s="97"/>
      <c r="L392" s="99"/>
      <c r="M392" s="97"/>
      <c r="N392" s="99"/>
      <c r="O392" s="97"/>
    </row>
    <row r="393" spans="1:15">
      <c r="A393" s="110" t="s">
        <v>293</v>
      </c>
      <c r="B393" s="110"/>
      <c r="C393" s="98">
        <v>0</v>
      </c>
      <c r="D393" s="99"/>
      <c r="E393" s="98">
        <v>0</v>
      </c>
      <c r="F393" s="99"/>
      <c r="G393" s="112">
        <v>127</v>
      </c>
      <c r="H393" s="113"/>
      <c r="I393" s="114">
        <v>0</v>
      </c>
      <c r="J393" s="99"/>
      <c r="K393" s="114">
        <v>0</v>
      </c>
      <c r="L393" s="99"/>
      <c r="M393" s="112">
        <v>136</v>
      </c>
      <c r="N393" s="113"/>
      <c r="O393" s="114">
        <v>0</v>
      </c>
    </row>
    <row r="394" spans="1:15">
      <c r="A394" s="110" t="s">
        <v>294</v>
      </c>
      <c r="B394" s="110"/>
      <c r="C394" s="98">
        <v>0</v>
      </c>
      <c r="D394" s="99"/>
      <c r="E394" s="98">
        <v>0</v>
      </c>
      <c r="F394" s="99"/>
      <c r="G394" s="112">
        <v>4.66</v>
      </c>
      <c r="H394" s="113"/>
      <c r="I394" s="114">
        <v>0</v>
      </c>
      <c r="J394" s="99"/>
      <c r="K394" s="114">
        <v>0</v>
      </c>
      <c r="L394" s="99"/>
      <c r="M394" s="112">
        <v>8.06</v>
      </c>
      <c r="N394" s="113"/>
      <c r="O394" s="114">
        <v>0</v>
      </c>
    </row>
    <row r="395" spans="1:15">
      <c r="A395" s="110" t="s">
        <v>295</v>
      </c>
      <c r="B395" s="110"/>
      <c r="C395" s="98"/>
      <c r="D395" s="99"/>
      <c r="E395" s="98"/>
      <c r="F395" s="99"/>
      <c r="G395" s="125"/>
      <c r="H395" s="124"/>
      <c r="I395" s="114"/>
      <c r="J395" s="99"/>
      <c r="K395" s="114"/>
      <c r="L395" s="99"/>
      <c r="M395" s="125"/>
      <c r="N395" s="124"/>
      <c r="O395" s="114"/>
    </row>
    <row r="396" spans="1:15">
      <c r="A396" s="110" t="s">
        <v>296</v>
      </c>
      <c r="B396" s="110"/>
      <c r="C396" s="98">
        <v>0</v>
      </c>
      <c r="D396" s="99"/>
      <c r="E396" s="98">
        <v>0</v>
      </c>
      <c r="F396" s="99"/>
      <c r="G396" s="164">
        <v>0.64190000000000003</v>
      </c>
      <c r="H396" s="165"/>
      <c r="I396" s="114">
        <v>0</v>
      </c>
      <c r="J396" s="99"/>
      <c r="K396" s="114">
        <v>0</v>
      </c>
      <c r="L396" s="99"/>
      <c r="M396" s="164"/>
      <c r="N396" s="165"/>
      <c r="O396" s="114"/>
    </row>
    <row r="397" spans="1:15">
      <c r="A397" s="110" t="s">
        <v>297</v>
      </c>
      <c r="B397" s="110"/>
      <c r="C397" s="98">
        <v>0</v>
      </c>
      <c r="D397" s="99"/>
      <c r="E397" s="98">
        <v>0</v>
      </c>
      <c r="F397" s="99"/>
      <c r="G397" s="164"/>
      <c r="H397" s="165"/>
      <c r="I397" s="114"/>
      <c r="J397" s="99"/>
      <c r="K397" s="114"/>
      <c r="L397" s="99"/>
      <c r="M397" s="112">
        <v>0.51</v>
      </c>
      <c r="N397" s="165"/>
      <c r="O397" s="114">
        <v>0</v>
      </c>
    </row>
    <row r="398" spans="1:15">
      <c r="A398" s="110" t="s">
        <v>298</v>
      </c>
      <c r="B398" s="110"/>
      <c r="C398" s="98">
        <v>0</v>
      </c>
      <c r="D398" s="99"/>
      <c r="E398" s="98">
        <v>0</v>
      </c>
      <c r="F398" s="99"/>
      <c r="G398" s="164"/>
      <c r="H398" s="165"/>
      <c r="I398" s="114"/>
      <c r="J398" s="99"/>
      <c r="K398" s="114"/>
      <c r="L398" s="99"/>
      <c r="M398" s="112">
        <v>0.33</v>
      </c>
      <c r="N398" s="165"/>
      <c r="O398" s="114">
        <v>0</v>
      </c>
    </row>
    <row r="399" spans="1:15">
      <c r="A399" s="110" t="s">
        <v>299</v>
      </c>
      <c r="B399" s="110"/>
      <c r="C399" s="98">
        <v>0</v>
      </c>
      <c r="D399" s="99"/>
      <c r="E399" s="98">
        <v>0</v>
      </c>
      <c r="F399" s="99"/>
      <c r="G399" s="166">
        <v>0.32100000000000001</v>
      </c>
      <c r="H399" s="167"/>
      <c r="I399" s="114">
        <v>0</v>
      </c>
      <c r="J399" s="99"/>
      <c r="K399" s="114">
        <v>0</v>
      </c>
      <c r="L399" s="99"/>
      <c r="M399" s="164"/>
      <c r="N399" s="167"/>
      <c r="O399" s="114"/>
    </row>
    <row r="400" spans="1:15">
      <c r="A400" s="110" t="s">
        <v>297</v>
      </c>
      <c r="B400" s="110"/>
      <c r="C400" s="98">
        <v>0</v>
      </c>
      <c r="D400" s="99"/>
      <c r="E400" s="98">
        <v>0</v>
      </c>
      <c r="F400" s="99"/>
      <c r="G400" s="166"/>
      <c r="H400" s="167"/>
      <c r="I400" s="114"/>
      <c r="J400" s="99"/>
      <c r="K400" s="114"/>
      <c r="L400" s="99"/>
      <c r="M400" s="168">
        <v>0.255</v>
      </c>
      <c r="N400" s="167"/>
      <c r="O400" s="114">
        <v>0</v>
      </c>
    </row>
    <row r="401" spans="1:15">
      <c r="A401" s="110" t="s">
        <v>298</v>
      </c>
      <c r="B401" s="110"/>
      <c r="C401" s="98">
        <v>0</v>
      </c>
      <c r="D401" s="99"/>
      <c r="E401" s="98">
        <v>0</v>
      </c>
      <c r="F401" s="99"/>
      <c r="G401" s="166"/>
      <c r="H401" s="167"/>
      <c r="I401" s="114"/>
      <c r="J401" s="99"/>
      <c r="K401" s="114"/>
      <c r="L401" s="99"/>
      <c r="M401" s="168">
        <v>0.16500000000000001</v>
      </c>
      <c r="N401" s="167"/>
      <c r="O401" s="114">
        <v>0</v>
      </c>
    </row>
    <row r="402" spans="1:15">
      <c r="A402" s="110" t="s">
        <v>300</v>
      </c>
      <c r="B402" s="110"/>
      <c r="C402" s="98">
        <v>0</v>
      </c>
      <c r="D402" s="99"/>
      <c r="E402" s="98">
        <v>0</v>
      </c>
      <c r="F402" s="99"/>
      <c r="G402" s="112">
        <v>60.48</v>
      </c>
      <c r="H402" s="113"/>
      <c r="I402" s="114">
        <v>0</v>
      </c>
      <c r="J402" s="99"/>
      <c r="K402" s="114">
        <v>0</v>
      </c>
      <c r="L402" s="99"/>
      <c r="M402" s="164"/>
      <c r="N402" s="113"/>
      <c r="O402" s="114"/>
    </row>
    <row r="403" spans="1:15">
      <c r="A403" s="110" t="s">
        <v>297</v>
      </c>
      <c r="B403" s="110"/>
      <c r="C403" s="98">
        <v>0</v>
      </c>
      <c r="D403" s="99"/>
      <c r="E403" s="98">
        <v>0</v>
      </c>
      <c r="F403" s="99"/>
      <c r="G403" s="112"/>
      <c r="H403" s="113"/>
      <c r="I403" s="114"/>
      <c r="J403" s="99"/>
      <c r="K403" s="114"/>
      <c r="L403" s="99"/>
      <c r="M403" s="112">
        <v>41.06</v>
      </c>
      <c r="N403" s="113"/>
      <c r="O403" s="114">
        <v>0</v>
      </c>
    </row>
    <row r="404" spans="1:15">
      <c r="A404" s="110" t="s">
        <v>298</v>
      </c>
      <c r="B404" s="110"/>
      <c r="C404" s="98">
        <v>0</v>
      </c>
      <c r="D404" s="99"/>
      <c r="E404" s="98">
        <v>0</v>
      </c>
      <c r="F404" s="99"/>
      <c r="G404" s="112"/>
      <c r="H404" s="113"/>
      <c r="I404" s="114"/>
      <c r="J404" s="99"/>
      <c r="K404" s="114"/>
      <c r="L404" s="99"/>
      <c r="M404" s="112">
        <v>32.24</v>
      </c>
      <c r="N404" s="113"/>
      <c r="O404" s="114">
        <v>0</v>
      </c>
    </row>
    <row r="405" spans="1:15">
      <c r="A405" s="161" t="s">
        <v>301</v>
      </c>
      <c r="B405" s="97"/>
      <c r="C405" s="98"/>
      <c r="D405" s="99"/>
      <c r="E405" s="98"/>
      <c r="F405" s="99"/>
      <c r="G405" s="97"/>
      <c r="H405" s="99"/>
      <c r="I405" s="97"/>
      <c r="J405" s="99"/>
      <c r="K405" s="97"/>
      <c r="L405" s="99"/>
      <c r="M405" s="97"/>
      <c r="N405" s="99"/>
      <c r="O405" s="97"/>
    </row>
    <row r="406" spans="1:15">
      <c r="A406" s="110" t="s">
        <v>293</v>
      </c>
      <c r="B406" s="97"/>
      <c r="C406" s="98">
        <v>24.000017312020301</v>
      </c>
      <c r="D406" s="99"/>
      <c r="E406" s="98">
        <v>24</v>
      </c>
      <c r="F406" s="99"/>
      <c r="G406" s="112">
        <v>577</v>
      </c>
      <c r="H406" s="113"/>
      <c r="I406" s="114">
        <v>13848</v>
      </c>
      <c r="J406" s="99"/>
      <c r="K406" s="114">
        <v>13848</v>
      </c>
      <c r="L406" s="99"/>
      <c r="M406" s="112">
        <v>617</v>
      </c>
      <c r="N406" s="113"/>
      <c r="O406" s="114">
        <v>14808</v>
      </c>
    </row>
    <row r="407" spans="1:15">
      <c r="A407" s="110" t="s">
        <v>294</v>
      </c>
      <c r="B407" s="97"/>
      <c r="C407" s="98">
        <v>39600.000966995998</v>
      </c>
      <c r="D407" s="99"/>
      <c r="E407" s="98">
        <v>38791</v>
      </c>
      <c r="F407" s="99"/>
      <c r="G407" s="112">
        <v>3.66</v>
      </c>
      <c r="H407" s="113"/>
      <c r="I407" s="114">
        <v>144936</v>
      </c>
      <c r="J407" s="99"/>
      <c r="K407" s="114">
        <v>141975</v>
      </c>
      <c r="L407" s="99"/>
      <c r="M407" s="112">
        <v>6.9200000000000008</v>
      </c>
      <c r="N407" s="113"/>
      <c r="O407" s="114">
        <v>268434</v>
      </c>
    </row>
    <row r="408" spans="1:15">
      <c r="A408" s="110" t="s">
        <v>295</v>
      </c>
      <c r="B408" s="97"/>
      <c r="C408" s="98"/>
      <c r="D408" s="99"/>
      <c r="E408" s="98"/>
      <c r="F408" s="99"/>
      <c r="G408" s="112"/>
      <c r="H408" s="113"/>
      <c r="I408" s="114"/>
      <c r="J408" s="99"/>
      <c r="K408" s="114"/>
      <c r="L408" s="99"/>
      <c r="M408" s="125"/>
      <c r="N408" s="124"/>
      <c r="O408" s="114"/>
    </row>
    <row r="409" spans="1:15">
      <c r="A409" s="110" t="s">
        <v>296</v>
      </c>
      <c r="B409" s="97"/>
      <c r="C409" s="98">
        <v>199762.02717439301</v>
      </c>
      <c r="D409" s="99"/>
      <c r="E409" s="98">
        <v>195683</v>
      </c>
      <c r="F409" s="99"/>
      <c r="G409" s="164">
        <v>0.62480000000000002</v>
      </c>
      <c r="H409" s="165"/>
      <c r="I409" s="114">
        <v>124811</v>
      </c>
      <c r="J409" s="99"/>
      <c r="K409" s="114">
        <v>122263</v>
      </c>
      <c r="L409" s="99"/>
      <c r="M409" s="164"/>
      <c r="N409" s="165"/>
      <c r="O409" s="114"/>
    </row>
    <row r="410" spans="1:15">
      <c r="A410" s="110" t="s">
        <v>297</v>
      </c>
      <c r="B410" s="97"/>
      <c r="C410" s="98">
        <v>80678.006818276903</v>
      </c>
      <c r="D410" s="99"/>
      <c r="E410" s="98">
        <v>79030</v>
      </c>
      <c r="F410" s="99"/>
      <c r="G410" s="164"/>
      <c r="H410" s="165"/>
      <c r="I410" s="114"/>
      <c r="J410" s="99"/>
      <c r="K410" s="114"/>
      <c r="L410" s="99"/>
      <c r="M410" s="112">
        <v>0.5</v>
      </c>
      <c r="N410" s="165"/>
      <c r="O410" s="114">
        <v>39515</v>
      </c>
    </row>
    <row r="411" spans="1:15">
      <c r="A411" s="110" t="s">
        <v>298</v>
      </c>
      <c r="B411" s="97"/>
      <c r="C411" s="98">
        <v>119084.020356116</v>
      </c>
      <c r="D411" s="99"/>
      <c r="E411" s="98">
        <v>116653</v>
      </c>
      <c r="F411" s="99"/>
      <c r="G411" s="164"/>
      <c r="H411" s="165"/>
      <c r="I411" s="114"/>
      <c r="J411" s="99"/>
      <c r="K411" s="114"/>
      <c r="L411" s="99"/>
      <c r="M411" s="112">
        <v>0.32</v>
      </c>
      <c r="N411" s="165"/>
      <c r="O411" s="114">
        <v>37329</v>
      </c>
    </row>
    <row r="412" spans="1:15">
      <c r="A412" s="110" t="s">
        <v>299</v>
      </c>
      <c r="B412" s="97"/>
      <c r="C412" s="98">
        <v>24759.982010712301</v>
      </c>
      <c r="D412" s="99"/>
      <c r="E412" s="98">
        <v>24254</v>
      </c>
      <c r="F412" s="99"/>
      <c r="G412" s="166">
        <v>0.31240000000000001</v>
      </c>
      <c r="H412" s="167"/>
      <c r="I412" s="114">
        <v>7735</v>
      </c>
      <c r="J412" s="99"/>
      <c r="K412" s="114">
        <v>7577</v>
      </c>
      <c r="L412" s="99"/>
      <c r="M412" s="164"/>
      <c r="N412" s="167"/>
      <c r="O412" s="114"/>
    </row>
    <row r="413" spans="1:15">
      <c r="A413" s="110" t="s">
        <v>297</v>
      </c>
      <c r="B413" s="97"/>
      <c r="C413" s="98">
        <v>24759.982010712301</v>
      </c>
      <c r="D413" s="99"/>
      <c r="E413" s="98">
        <v>24254</v>
      </c>
      <c r="F413" s="99"/>
      <c r="G413" s="166"/>
      <c r="H413" s="167"/>
      <c r="I413" s="114"/>
      <c r="J413" s="99"/>
      <c r="K413" s="114"/>
      <c r="L413" s="99"/>
      <c r="M413" s="168">
        <v>0.25</v>
      </c>
      <c r="N413" s="167"/>
      <c r="O413" s="114">
        <v>6064</v>
      </c>
    </row>
    <row r="414" spans="1:15">
      <c r="A414" s="110" t="s">
        <v>298</v>
      </c>
      <c r="B414" s="97"/>
      <c r="C414" s="98">
        <v>0</v>
      </c>
      <c r="D414" s="99"/>
      <c r="E414" s="98">
        <v>0</v>
      </c>
      <c r="F414" s="99"/>
      <c r="G414" s="166"/>
      <c r="H414" s="167"/>
      <c r="I414" s="114"/>
      <c r="J414" s="99"/>
      <c r="K414" s="114"/>
      <c r="L414" s="99"/>
      <c r="M414" s="168">
        <v>0.16</v>
      </c>
      <c r="N414" s="167"/>
      <c r="O414" s="114">
        <v>0</v>
      </c>
    </row>
    <row r="415" spans="1:15">
      <c r="A415" s="110" t="s">
        <v>300</v>
      </c>
      <c r="B415" s="97"/>
      <c r="C415" s="98">
        <v>30.967607533779201</v>
      </c>
      <c r="D415" s="99"/>
      <c r="E415" s="98">
        <v>30</v>
      </c>
      <c r="F415" s="99"/>
      <c r="G415" s="112">
        <v>43.59</v>
      </c>
      <c r="H415" s="113"/>
      <c r="I415" s="114">
        <v>1350</v>
      </c>
      <c r="J415" s="99"/>
      <c r="K415" s="114">
        <v>1308</v>
      </c>
      <c r="L415" s="99"/>
      <c r="M415" s="164"/>
      <c r="N415" s="113"/>
      <c r="O415" s="114"/>
    </row>
    <row r="416" spans="1:15">
      <c r="A416" s="110" t="s">
        <v>297</v>
      </c>
      <c r="B416" s="97"/>
      <c r="C416" s="98">
        <v>0</v>
      </c>
      <c r="D416" s="99"/>
      <c r="E416" s="98">
        <v>0</v>
      </c>
      <c r="F416" s="99"/>
      <c r="G416" s="112"/>
      <c r="H416" s="113"/>
      <c r="I416" s="114"/>
      <c r="J416" s="99"/>
      <c r="K416" s="114"/>
      <c r="L416" s="99"/>
      <c r="M416" s="112">
        <v>38.78</v>
      </c>
      <c r="N416" s="113"/>
      <c r="O416" s="114">
        <v>0</v>
      </c>
    </row>
    <row r="417" spans="1:15">
      <c r="A417" s="110" t="s">
        <v>298</v>
      </c>
      <c r="B417" s="97"/>
      <c r="C417" s="98">
        <v>30.967607533779201</v>
      </c>
      <c r="D417" s="99"/>
      <c r="E417" s="98">
        <v>30</v>
      </c>
      <c r="F417" s="99"/>
      <c r="G417" s="112"/>
      <c r="H417" s="113"/>
      <c r="I417" s="114"/>
      <c r="J417" s="99"/>
      <c r="K417" s="114"/>
      <c r="L417" s="99"/>
      <c r="M417" s="112">
        <v>29.96</v>
      </c>
      <c r="N417" s="113"/>
      <c r="O417" s="114">
        <v>899</v>
      </c>
    </row>
    <row r="418" spans="1:15">
      <c r="A418" s="161" t="s">
        <v>302</v>
      </c>
      <c r="B418" s="97"/>
      <c r="C418" s="98"/>
      <c r="D418" s="99"/>
      <c r="E418" s="98"/>
      <c r="F418" s="99"/>
      <c r="G418" s="97"/>
      <c r="H418" s="99"/>
      <c r="I418" s="97"/>
      <c r="J418" s="99"/>
      <c r="K418" s="97"/>
      <c r="L418" s="99"/>
      <c r="M418" s="97"/>
      <c r="N418" s="99"/>
      <c r="O418" s="97"/>
    </row>
    <row r="419" spans="1:15">
      <c r="A419" s="110" t="s">
        <v>293</v>
      </c>
      <c r="B419" s="97"/>
      <c r="C419" s="98">
        <v>23.999980505766999</v>
      </c>
      <c r="D419" s="99"/>
      <c r="E419" s="98">
        <v>24</v>
      </c>
      <c r="F419" s="99"/>
      <c r="G419" s="112">
        <v>646</v>
      </c>
      <c r="H419" s="113"/>
      <c r="I419" s="114">
        <v>15504</v>
      </c>
      <c r="J419" s="99"/>
      <c r="K419" s="114">
        <v>15504</v>
      </c>
      <c r="L419" s="99"/>
      <c r="M419" s="112">
        <v>691</v>
      </c>
      <c r="N419" s="113"/>
      <c r="O419" s="114">
        <v>16584</v>
      </c>
    </row>
    <row r="420" spans="1:15">
      <c r="A420" s="110" t="s">
        <v>294</v>
      </c>
      <c r="B420" s="97"/>
      <c r="C420" s="98">
        <v>292800.00140698301</v>
      </c>
      <c r="D420" s="99"/>
      <c r="E420" s="98">
        <v>153429</v>
      </c>
      <c r="F420" s="99"/>
      <c r="G420" s="112">
        <v>2.08</v>
      </c>
      <c r="H420" s="113"/>
      <c r="I420" s="114">
        <v>609024</v>
      </c>
      <c r="J420" s="99"/>
      <c r="K420" s="114">
        <v>319132</v>
      </c>
      <c r="L420" s="99"/>
      <c r="M420" s="112">
        <v>5.79</v>
      </c>
      <c r="N420" s="113"/>
      <c r="O420" s="114">
        <v>888354</v>
      </c>
    </row>
    <row r="421" spans="1:15">
      <c r="A421" s="110" t="s">
        <v>295</v>
      </c>
      <c r="B421" s="97"/>
      <c r="C421" s="98"/>
      <c r="D421" s="99"/>
      <c r="E421" s="98"/>
      <c r="F421" s="99"/>
      <c r="G421" s="125"/>
      <c r="H421" s="124"/>
      <c r="I421" s="114"/>
      <c r="J421" s="99"/>
      <c r="K421" s="114"/>
      <c r="L421" s="99"/>
      <c r="M421" s="125"/>
      <c r="N421" s="124"/>
      <c r="O421" s="114"/>
    </row>
    <row r="422" spans="1:15">
      <c r="A422" s="110" t="s">
        <v>296</v>
      </c>
      <c r="B422" s="97"/>
      <c r="C422" s="98">
        <v>700649.99848372303</v>
      </c>
      <c r="D422" s="99"/>
      <c r="E422" s="98">
        <v>391585</v>
      </c>
      <c r="F422" s="99"/>
      <c r="G422" s="164">
        <v>0.49059999999999998</v>
      </c>
      <c r="H422" s="165"/>
      <c r="I422" s="114">
        <v>343739</v>
      </c>
      <c r="J422" s="99"/>
      <c r="K422" s="114">
        <v>192112</v>
      </c>
      <c r="L422" s="99"/>
      <c r="M422" s="164"/>
      <c r="N422" s="165"/>
      <c r="O422" s="114"/>
    </row>
    <row r="423" spans="1:15">
      <c r="A423" s="110" t="s">
        <v>297</v>
      </c>
      <c r="B423" s="97"/>
      <c r="C423" s="98">
        <v>353074.97848737403</v>
      </c>
      <c r="D423" s="99"/>
      <c r="E423" s="98">
        <v>239920</v>
      </c>
      <c r="F423" s="99"/>
      <c r="G423" s="164"/>
      <c r="H423" s="165"/>
      <c r="I423" s="114"/>
      <c r="J423" s="99"/>
      <c r="K423" s="114"/>
      <c r="L423" s="99"/>
      <c r="M423" s="112">
        <v>0.41</v>
      </c>
      <c r="N423" s="165"/>
      <c r="O423" s="114">
        <v>98367</v>
      </c>
    </row>
    <row r="424" spans="1:15">
      <c r="A424" s="110" t="s">
        <v>298</v>
      </c>
      <c r="B424" s="97"/>
      <c r="C424" s="98">
        <v>347575.01999634888</v>
      </c>
      <c r="D424" s="99"/>
      <c r="E424" s="98">
        <v>151665</v>
      </c>
      <c r="F424" s="99"/>
      <c r="G424" s="164"/>
      <c r="H424" s="165"/>
      <c r="I424" s="114"/>
      <c r="J424" s="99"/>
      <c r="K424" s="114"/>
      <c r="L424" s="99"/>
      <c r="M424" s="112">
        <v>0.23</v>
      </c>
      <c r="N424" s="165"/>
      <c r="O424" s="114">
        <v>34883</v>
      </c>
    </row>
    <row r="425" spans="1:15">
      <c r="A425" s="110" t="s">
        <v>299</v>
      </c>
      <c r="B425" s="97"/>
      <c r="C425" s="98">
        <v>0</v>
      </c>
      <c r="D425" s="99"/>
      <c r="E425" s="98">
        <v>0</v>
      </c>
      <c r="F425" s="99"/>
      <c r="G425" s="166">
        <v>0.24529999999999999</v>
      </c>
      <c r="H425" s="167"/>
      <c r="I425" s="114">
        <v>0</v>
      </c>
      <c r="J425" s="99"/>
      <c r="K425" s="114">
        <v>0</v>
      </c>
      <c r="L425" s="99"/>
      <c r="M425" s="164"/>
      <c r="N425" s="167"/>
      <c r="O425" s="114"/>
    </row>
    <row r="426" spans="1:15">
      <c r="A426" s="110" t="s">
        <v>297</v>
      </c>
      <c r="B426" s="97"/>
      <c r="C426" s="98">
        <v>0</v>
      </c>
      <c r="D426" s="99"/>
      <c r="E426" s="98">
        <v>0</v>
      </c>
      <c r="F426" s="99"/>
      <c r="G426" s="166"/>
      <c r="H426" s="167"/>
      <c r="I426" s="114"/>
      <c r="J426" s="99"/>
      <c r="K426" s="114"/>
      <c r="L426" s="99"/>
      <c r="M426" s="168">
        <v>0.20499999999999999</v>
      </c>
      <c r="N426" s="167"/>
      <c r="O426" s="114">
        <v>0</v>
      </c>
    </row>
    <row r="427" spans="1:15">
      <c r="A427" s="110" t="s">
        <v>298</v>
      </c>
      <c r="B427" s="97"/>
      <c r="C427" s="98">
        <v>0</v>
      </c>
      <c r="D427" s="99"/>
      <c r="E427" s="98">
        <v>0</v>
      </c>
      <c r="F427" s="99"/>
      <c r="G427" s="166"/>
      <c r="H427" s="167"/>
      <c r="I427" s="114"/>
      <c r="J427" s="99"/>
      <c r="K427" s="114"/>
      <c r="L427" s="99"/>
      <c r="M427" s="168">
        <v>0.115</v>
      </c>
      <c r="N427" s="167"/>
      <c r="O427" s="114">
        <v>0</v>
      </c>
    </row>
    <row r="428" spans="1:15">
      <c r="A428" s="110" t="s">
        <v>300</v>
      </c>
      <c r="B428" s="97"/>
      <c r="C428" s="98">
        <v>0</v>
      </c>
      <c r="D428" s="99"/>
      <c r="E428" s="98">
        <v>0</v>
      </c>
      <c r="F428" s="99"/>
      <c r="G428" s="112">
        <v>41.97</v>
      </c>
      <c r="H428" s="113"/>
      <c r="I428" s="114">
        <v>0</v>
      </c>
      <c r="J428" s="99"/>
      <c r="K428" s="114">
        <v>0</v>
      </c>
      <c r="L428" s="99"/>
      <c r="M428" s="164"/>
      <c r="N428" s="113"/>
      <c r="O428" s="114"/>
    </row>
    <row r="429" spans="1:15">
      <c r="A429" s="110" t="s">
        <v>297</v>
      </c>
      <c r="B429" s="97"/>
      <c r="C429" s="98">
        <v>0</v>
      </c>
      <c r="D429" s="99"/>
      <c r="E429" s="98">
        <v>0</v>
      </c>
      <c r="F429" s="99"/>
      <c r="G429" s="112"/>
      <c r="H429" s="113"/>
      <c r="I429" s="114"/>
      <c r="J429" s="99"/>
      <c r="K429" s="114"/>
      <c r="L429" s="99"/>
      <c r="M429" s="112">
        <v>32.6</v>
      </c>
      <c r="N429" s="113"/>
      <c r="O429" s="114">
        <v>0</v>
      </c>
    </row>
    <row r="430" spans="1:15">
      <c r="A430" s="110" t="s">
        <v>298</v>
      </c>
      <c r="B430" s="97"/>
      <c r="C430" s="98">
        <v>0</v>
      </c>
      <c r="D430" s="99"/>
      <c r="E430" s="98">
        <v>0</v>
      </c>
      <c r="F430" s="99"/>
      <c r="G430" s="112"/>
      <c r="H430" s="113"/>
      <c r="I430" s="114"/>
      <c r="J430" s="99"/>
      <c r="K430" s="114"/>
      <c r="L430" s="99"/>
      <c r="M430" s="112">
        <v>23.54</v>
      </c>
      <c r="N430" s="113"/>
      <c r="O430" s="114">
        <v>0</v>
      </c>
    </row>
    <row r="431" spans="1:15">
      <c r="A431" s="110" t="s">
        <v>282</v>
      </c>
      <c r="B431" s="97"/>
      <c r="C431" s="152"/>
      <c r="D431" s="99"/>
      <c r="E431" s="152"/>
      <c r="F431" s="99"/>
      <c r="G431" s="139"/>
      <c r="H431" s="141"/>
      <c r="I431" s="129">
        <v>1260947</v>
      </c>
      <c r="J431" s="99"/>
      <c r="K431" s="129">
        <v>813719</v>
      </c>
      <c r="L431" s="99"/>
      <c r="M431" s="139"/>
      <c r="N431" s="141"/>
      <c r="O431" s="129">
        <v>1405237</v>
      </c>
    </row>
    <row r="432" spans="1:15">
      <c r="A432" s="161" t="s">
        <v>303</v>
      </c>
      <c r="B432" s="97"/>
      <c r="C432" s="97"/>
      <c r="D432" s="99"/>
      <c r="E432" s="97"/>
      <c r="F432" s="99"/>
      <c r="G432" s="97"/>
      <c r="H432" s="99"/>
      <c r="I432" s="97"/>
      <c r="J432" s="99"/>
      <c r="K432" s="97"/>
      <c r="L432" s="99"/>
      <c r="M432" s="97"/>
      <c r="N432" s="99"/>
      <c r="O432" s="97"/>
    </row>
    <row r="433" spans="1:15">
      <c r="A433" s="108" t="s">
        <v>304</v>
      </c>
      <c r="B433" s="97"/>
      <c r="C433" s="98"/>
      <c r="D433" s="99"/>
      <c r="E433" s="98"/>
      <c r="F433" s="99"/>
      <c r="G433" s="125"/>
      <c r="H433" s="124"/>
      <c r="I433" s="114"/>
      <c r="J433" s="99"/>
      <c r="K433" s="114"/>
      <c r="L433" s="99"/>
      <c r="M433" s="125"/>
      <c r="N433" s="124"/>
      <c r="O433" s="114"/>
    </row>
    <row r="434" spans="1:15">
      <c r="A434" s="110" t="s">
        <v>160</v>
      </c>
      <c r="B434" s="97"/>
      <c r="C434" s="98">
        <v>16400</v>
      </c>
      <c r="D434" s="99"/>
      <c r="E434" s="98">
        <v>16065</v>
      </c>
      <c r="F434" s="99"/>
      <c r="G434" s="125">
        <v>4.62</v>
      </c>
      <c r="H434" s="124"/>
      <c r="I434" s="114">
        <v>75768</v>
      </c>
      <c r="J434" s="99"/>
      <c r="K434" s="114">
        <v>74220</v>
      </c>
      <c r="L434" s="99"/>
      <c r="M434" s="125">
        <v>4.8099999999999996</v>
      </c>
      <c r="N434" s="124"/>
      <c r="O434" s="114">
        <v>77273</v>
      </c>
    </row>
    <row r="435" spans="1:15">
      <c r="A435" s="110" t="s">
        <v>161</v>
      </c>
      <c r="B435" s="97"/>
      <c r="C435" s="98">
        <v>0</v>
      </c>
      <c r="D435" s="99"/>
      <c r="E435" s="98">
        <v>0</v>
      </c>
      <c r="F435" s="99"/>
      <c r="G435" s="125">
        <v>15.1</v>
      </c>
      <c r="H435" s="124"/>
      <c r="I435" s="114">
        <v>0</v>
      </c>
      <c r="J435" s="99"/>
      <c r="K435" s="114">
        <v>0</v>
      </c>
      <c r="L435" s="99"/>
      <c r="M435" s="125">
        <v>15.72</v>
      </c>
      <c r="N435" s="124"/>
      <c r="O435" s="114">
        <v>0</v>
      </c>
    </row>
    <row r="436" spans="1:15">
      <c r="A436" s="110" t="s">
        <v>162</v>
      </c>
      <c r="B436" s="97"/>
      <c r="C436" s="98">
        <v>16400</v>
      </c>
      <c r="D436" s="99"/>
      <c r="E436" s="98">
        <v>16065</v>
      </c>
      <c r="F436" s="99"/>
      <c r="G436" s="125">
        <v>10.87</v>
      </c>
      <c r="H436" s="124"/>
      <c r="I436" s="114">
        <v>178268</v>
      </c>
      <c r="J436" s="99"/>
      <c r="K436" s="114">
        <v>174627</v>
      </c>
      <c r="L436" s="99"/>
      <c r="M436" s="125">
        <v>11.31</v>
      </c>
      <c r="N436" s="124"/>
      <c r="O436" s="114">
        <v>181695</v>
      </c>
    </row>
    <row r="437" spans="1:15">
      <c r="A437" s="110" t="s">
        <v>112</v>
      </c>
      <c r="B437" s="97"/>
      <c r="C437" s="98">
        <v>16400</v>
      </c>
      <c r="D437" s="99"/>
      <c r="E437" s="98">
        <v>16065</v>
      </c>
      <c r="F437" s="99"/>
      <c r="G437" s="125">
        <v>-1.1000000000000001</v>
      </c>
      <c r="H437" s="124"/>
      <c r="I437" s="114">
        <v>-18040</v>
      </c>
      <c r="J437" s="99"/>
      <c r="K437" s="114">
        <v>-17672</v>
      </c>
      <c r="L437" s="99"/>
      <c r="M437" s="125">
        <v>-1.1399999999999999</v>
      </c>
      <c r="N437" s="124"/>
      <c r="O437" s="114">
        <v>-18314</v>
      </c>
    </row>
    <row r="438" spans="1:15">
      <c r="A438" s="110" t="s">
        <v>106</v>
      </c>
      <c r="B438" s="97"/>
      <c r="C438" s="98">
        <v>1064405</v>
      </c>
      <c r="D438" s="99"/>
      <c r="E438" s="98">
        <v>1044794</v>
      </c>
      <c r="F438" s="99"/>
      <c r="G438" s="139">
        <v>4.8998999999999997</v>
      </c>
      <c r="H438" s="117" t="s">
        <v>90</v>
      </c>
      <c r="I438" s="114">
        <v>52155</v>
      </c>
      <c r="J438" s="99"/>
      <c r="K438" s="114">
        <v>51194</v>
      </c>
      <c r="L438" s="99"/>
      <c r="M438" s="139">
        <v>5.1002999999999998</v>
      </c>
      <c r="N438" s="117" t="s">
        <v>90</v>
      </c>
      <c r="O438" s="114">
        <v>53288</v>
      </c>
    </row>
    <row r="439" spans="1:15">
      <c r="A439" s="110" t="s">
        <v>125</v>
      </c>
      <c r="B439" s="97"/>
      <c r="C439" s="98">
        <v>4008522</v>
      </c>
      <c r="D439" s="99"/>
      <c r="E439" s="98">
        <v>3934668</v>
      </c>
      <c r="F439" s="99"/>
      <c r="G439" s="139">
        <v>3.8355999999999999</v>
      </c>
      <c r="H439" s="117" t="s">
        <v>90</v>
      </c>
      <c r="I439" s="114">
        <v>153751</v>
      </c>
      <c r="J439" s="99"/>
      <c r="K439" s="114">
        <v>150918</v>
      </c>
      <c r="L439" s="99"/>
      <c r="M439" s="139">
        <v>3.9925000000000002</v>
      </c>
      <c r="N439" s="117" t="s">
        <v>90</v>
      </c>
      <c r="O439" s="114">
        <v>157092</v>
      </c>
    </row>
    <row r="440" spans="1:15">
      <c r="A440" s="110" t="s">
        <v>163</v>
      </c>
      <c r="B440" s="97"/>
      <c r="C440" s="98">
        <v>5124703</v>
      </c>
      <c r="D440" s="99"/>
      <c r="E440" s="98">
        <v>5030284.6792951785</v>
      </c>
      <c r="F440" s="99"/>
      <c r="G440" s="139">
        <v>3.3018999999999998</v>
      </c>
      <c r="H440" s="117" t="s">
        <v>90</v>
      </c>
      <c r="I440" s="114">
        <v>169213</v>
      </c>
      <c r="J440" s="99"/>
      <c r="K440" s="114">
        <v>166095</v>
      </c>
      <c r="L440" s="99"/>
      <c r="M440" s="139">
        <v>3.4363999999999999</v>
      </c>
      <c r="N440" s="117" t="s">
        <v>90</v>
      </c>
      <c r="O440" s="114">
        <v>172861</v>
      </c>
    </row>
    <row r="441" spans="1:15">
      <c r="A441" s="108" t="s">
        <v>305</v>
      </c>
      <c r="B441" s="97"/>
      <c r="C441" s="98"/>
      <c r="D441" s="99"/>
      <c r="E441" s="98"/>
      <c r="F441" s="99"/>
      <c r="G441" s="125"/>
      <c r="H441" s="124"/>
      <c r="I441" s="114"/>
      <c r="J441" s="99"/>
      <c r="K441" s="114"/>
      <c r="L441" s="99"/>
      <c r="M441" s="125"/>
      <c r="N441" s="124"/>
      <c r="O441" s="114"/>
    </row>
    <row r="442" spans="1:15">
      <c r="A442" s="110" t="s">
        <v>160</v>
      </c>
      <c r="B442" s="97"/>
      <c r="C442" s="98">
        <v>103445.00135121599</v>
      </c>
      <c r="D442" s="99"/>
      <c r="E442" s="98">
        <v>103313</v>
      </c>
      <c r="F442" s="99"/>
      <c r="G442" s="125">
        <v>2.12</v>
      </c>
      <c r="H442" s="124"/>
      <c r="I442" s="114">
        <v>219303</v>
      </c>
      <c r="J442" s="99"/>
      <c r="K442" s="114">
        <v>219024</v>
      </c>
      <c r="L442" s="99"/>
      <c r="M442" s="125">
        <v>2.2400000000000002</v>
      </c>
      <c r="N442" s="124"/>
      <c r="O442" s="114">
        <v>231421</v>
      </c>
    </row>
    <row r="443" spans="1:15">
      <c r="A443" s="110" t="s">
        <v>161</v>
      </c>
      <c r="B443" s="97"/>
      <c r="C443" s="98">
        <v>49554</v>
      </c>
      <c r="D443" s="99"/>
      <c r="E443" s="98">
        <v>49491</v>
      </c>
      <c r="F443" s="99"/>
      <c r="G443" s="125">
        <v>13.32</v>
      </c>
      <c r="H443" s="124"/>
      <c r="I443" s="114">
        <v>660059</v>
      </c>
      <c r="J443" s="99"/>
      <c r="K443" s="114">
        <v>659220</v>
      </c>
      <c r="L443" s="99"/>
      <c r="M443" s="125">
        <v>14.06</v>
      </c>
      <c r="N443" s="124"/>
      <c r="O443" s="114">
        <v>695843</v>
      </c>
    </row>
    <row r="444" spans="1:15">
      <c r="A444" s="110" t="s">
        <v>162</v>
      </c>
      <c r="B444" s="97"/>
      <c r="C444" s="98">
        <v>50143.999635145403</v>
      </c>
      <c r="D444" s="99"/>
      <c r="E444" s="98">
        <v>50080</v>
      </c>
      <c r="F444" s="99"/>
      <c r="G444" s="125">
        <v>9.0299999999999994</v>
      </c>
      <c r="H444" s="124"/>
      <c r="I444" s="114">
        <v>452800</v>
      </c>
      <c r="J444" s="99"/>
      <c r="K444" s="114">
        <v>452222</v>
      </c>
      <c r="L444" s="99"/>
      <c r="M444" s="125">
        <v>9.5299999999999994</v>
      </c>
      <c r="N444" s="124"/>
      <c r="O444" s="114">
        <v>477262</v>
      </c>
    </row>
    <row r="445" spans="1:15">
      <c r="A445" s="110" t="s">
        <v>165</v>
      </c>
      <c r="B445" s="97"/>
      <c r="C445" s="98">
        <v>8127144</v>
      </c>
      <c r="D445" s="99"/>
      <c r="E445" s="98">
        <v>7647176</v>
      </c>
      <c r="F445" s="99"/>
      <c r="G445" s="169">
        <v>4.4379</v>
      </c>
      <c r="H445" s="117" t="s">
        <v>90</v>
      </c>
      <c r="I445" s="114">
        <v>360675</v>
      </c>
      <c r="J445" s="99"/>
      <c r="K445" s="114">
        <v>339374</v>
      </c>
      <c r="L445" s="99"/>
      <c r="M445" s="169">
        <v>4.6836000000000002</v>
      </c>
      <c r="N445" s="117" t="s">
        <v>90</v>
      </c>
      <c r="O445" s="114">
        <v>358163</v>
      </c>
    </row>
    <row r="446" spans="1:15">
      <c r="A446" s="110" t="s">
        <v>166</v>
      </c>
      <c r="B446" s="97"/>
      <c r="C446" s="98">
        <v>13316146</v>
      </c>
      <c r="D446" s="99"/>
      <c r="E446" s="98">
        <v>10898121</v>
      </c>
      <c r="F446" s="99"/>
      <c r="G446" s="169">
        <v>3.3371</v>
      </c>
      <c r="H446" s="117" t="s">
        <v>90</v>
      </c>
      <c r="I446" s="114">
        <v>444373</v>
      </c>
      <c r="J446" s="99"/>
      <c r="K446" s="114">
        <v>363681</v>
      </c>
      <c r="L446" s="99"/>
      <c r="M446" s="169">
        <v>3.5219</v>
      </c>
      <c r="N446" s="117" t="s">
        <v>90</v>
      </c>
      <c r="O446" s="114">
        <v>383821</v>
      </c>
    </row>
    <row r="447" spans="1:15">
      <c r="A447" s="110" t="s">
        <v>163</v>
      </c>
      <c r="B447" s="97"/>
      <c r="C447" s="160">
        <v>31472683.819308575</v>
      </c>
      <c r="D447" s="99"/>
      <c r="E447" s="160">
        <v>27727401.345819965</v>
      </c>
      <c r="F447" s="99"/>
      <c r="G447" s="170">
        <v>2.7873000000000001</v>
      </c>
      <c r="H447" s="117" t="s">
        <v>90</v>
      </c>
      <c r="I447" s="144">
        <v>877238</v>
      </c>
      <c r="J447" s="99"/>
      <c r="K447" s="144">
        <v>772846</v>
      </c>
      <c r="L447" s="99"/>
      <c r="M447" s="170">
        <v>2.9416000000000002</v>
      </c>
      <c r="N447" s="117" t="s">
        <v>90</v>
      </c>
      <c r="O447" s="144">
        <v>815629</v>
      </c>
    </row>
    <row r="448" spans="1:15">
      <c r="A448" s="110" t="s">
        <v>282</v>
      </c>
      <c r="B448" s="97"/>
      <c r="C448" s="115"/>
      <c r="D448" s="99"/>
      <c r="E448" s="115"/>
      <c r="F448" s="99"/>
      <c r="G448" s="171"/>
      <c r="H448" s="117"/>
      <c r="I448" s="126">
        <v>3625563</v>
      </c>
      <c r="J448" s="99"/>
      <c r="K448" s="126">
        <v>3405749</v>
      </c>
      <c r="L448" s="99"/>
      <c r="M448" s="171"/>
      <c r="N448" s="117"/>
      <c r="O448" s="126">
        <v>3586034</v>
      </c>
    </row>
    <row r="449" spans="1:15">
      <c r="A449" s="97" t="s">
        <v>157</v>
      </c>
      <c r="B449" s="97"/>
      <c r="C449" s="152">
        <v>-151318</v>
      </c>
      <c r="D449" s="99"/>
      <c r="E449" s="152">
        <v>0</v>
      </c>
      <c r="F449" s="99"/>
      <c r="G449" s="139"/>
      <c r="H449" s="141"/>
      <c r="I449" s="129">
        <v>2384</v>
      </c>
      <c r="J449" s="99"/>
      <c r="K449" s="129">
        <v>0</v>
      </c>
      <c r="L449" s="99"/>
      <c r="M449" s="139"/>
      <c r="N449" s="141"/>
      <c r="O449" s="129">
        <v>0</v>
      </c>
    </row>
    <row r="450" spans="1:15" ht="16.5" thickBot="1">
      <c r="A450" s="110" t="s">
        <v>306</v>
      </c>
      <c r="B450" s="97"/>
      <c r="C450" s="140">
        <v>62962285.819308579</v>
      </c>
      <c r="D450" s="99"/>
      <c r="E450" s="140">
        <v>56282445.025115147</v>
      </c>
      <c r="F450" s="99"/>
      <c r="G450" s="137"/>
      <c r="H450" s="99"/>
      <c r="I450" s="138">
        <v>4888894</v>
      </c>
      <c r="J450" s="99"/>
      <c r="K450" s="138">
        <v>4219468</v>
      </c>
      <c r="L450" s="99"/>
      <c r="M450" s="137"/>
      <c r="N450" s="99"/>
      <c r="O450" s="138">
        <v>4991271</v>
      </c>
    </row>
    <row r="451" spans="1:15" ht="16.5" thickTop="1">
      <c r="A451" s="97"/>
      <c r="B451" s="97"/>
      <c r="C451" s="97"/>
      <c r="D451" s="99"/>
      <c r="E451" s="97"/>
      <c r="F451" s="99"/>
      <c r="G451" s="97"/>
      <c r="H451" s="99"/>
      <c r="I451" s="97"/>
      <c r="J451" s="99"/>
      <c r="K451" s="97"/>
      <c r="L451" s="99"/>
      <c r="M451" s="97"/>
      <c r="N451" s="99"/>
      <c r="O451" s="97"/>
    </row>
    <row r="452" spans="1:15">
      <c r="A452" s="108" t="s">
        <v>307</v>
      </c>
      <c r="B452" s="97"/>
      <c r="C452" s="98"/>
      <c r="D452" s="99"/>
      <c r="E452" s="98"/>
      <c r="F452" s="99"/>
      <c r="G452" s="97"/>
      <c r="H452" s="99"/>
      <c r="I452" s="97"/>
      <c r="J452" s="99"/>
      <c r="K452" s="97"/>
      <c r="L452" s="99"/>
      <c r="M452" s="97"/>
      <c r="N452" s="99"/>
      <c r="O452" s="97"/>
    </row>
    <row r="453" spans="1:15">
      <c r="A453" s="110" t="s">
        <v>109</v>
      </c>
      <c r="B453" s="97"/>
      <c r="C453" s="98">
        <v>12</v>
      </c>
      <c r="D453" s="99"/>
      <c r="E453" s="98">
        <v>12</v>
      </c>
      <c r="F453" s="99"/>
      <c r="G453" s="139"/>
      <c r="H453" s="141"/>
      <c r="I453" s="172">
        <v>2617.6799999999989</v>
      </c>
      <c r="J453" s="99"/>
      <c r="K453" s="172">
        <v>2618</v>
      </c>
      <c r="L453" s="99"/>
      <c r="M453" s="139"/>
      <c r="N453" s="141"/>
      <c r="O453" s="172">
        <v>2724</v>
      </c>
    </row>
    <row r="454" spans="1:15">
      <c r="A454" s="110" t="s">
        <v>308</v>
      </c>
      <c r="B454" s="97"/>
      <c r="C454" s="98">
        <v>1041000</v>
      </c>
      <c r="D454" s="99"/>
      <c r="E454" s="98">
        <v>949050</v>
      </c>
      <c r="F454" s="99"/>
      <c r="G454" s="139"/>
      <c r="H454" s="141"/>
      <c r="I454" s="172">
        <v>12117000.000000002</v>
      </c>
      <c r="J454" s="99"/>
      <c r="K454" s="172">
        <v>11046723</v>
      </c>
      <c r="L454" s="99"/>
      <c r="M454" s="139"/>
      <c r="N454" s="141"/>
      <c r="O454" s="172">
        <v>11493797</v>
      </c>
    </row>
    <row r="455" spans="1:15">
      <c r="A455" s="110" t="s">
        <v>309</v>
      </c>
      <c r="B455" s="97"/>
      <c r="C455" s="98">
        <v>260217147</v>
      </c>
      <c r="D455" s="99"/>
      <c r="E455" s="98">
        <v>237232647</v>
      </c>
      <c r="F455" s="99"/>
      <c r="G455" s="173"/>
      <c r="H455" s="174"/>
      <c r="I455" s="172">
        <v>9184092.8000000007</v>
      </c>
      <c r="J455" s="99"/>
      <c r="K455" s="172">
        <v>8372879</v>
      </c>
      <c r="L455" s="99"/>
      <c r="M455" s="173"/>
      <c r="N455" s="174"/>
      <c r="O455" s="172">
        <v>8711740</v>
      </c>
    </row>
    <row r="456" spans="1:15">
      <c r="A456" s="110" t="s">
        <v>310</v>
      </c>
      <c r="B456" s="97"/>
      <c r="C456" s="160">
        <v>327407853</v>
      </c>
      <c r="D456" s="99"/>
      <c r="E456" s="128">
        <v>298488523</v>
      </c>
      <c r="F456" s="99"/>
      <c r="G456" s="97"/>
      <c r="H456" s="99"/>
      <c r="I456" s="175">
        <v>8506056.0099999998</v>
      </c>
      <c r="J456" s="99"/>
      <c r="K456" s="129">
        <v>7754732</v>
      </c>
      <c r="L456" s="99"/>
      <c r="M456" s="97"/>
      <c r="N456" s="99"/>
      <c r="O456" s="129">
        <v>8068575</v>
      </c>
    </row>
    <row r="457" spans="1:15" ht="16.5" thickBot="1">
      <c r="A457" s="110" t="s">
        <v>103</v>
      </c>
      <c r="B457" s="97"/>
      <c r="C457" s="140">
        <v>587625000</v>
      </c>
      <c r="D457" s="99"/>
      <c r="E457" s="140">
        <v>535721170</v>
      </c>
      <c r="F457" s="99"/>
      <c r="G457" s="176"/>
      <c r="H457" s="141"/>
      <c r="I457" s="138">
        <v>29809766.490000002</v>
      </c>
      <c r="J457" s="99"/>
      <c r="K457" s="138">
        <v>27176952</v>
      </c>
      <c r="L457" s="99"/>
      <c r="M457" s="176"/>
      <c r="N457" s="141"/>
      <c r="O457" s="138">
        <v>28276836</v>
      </c>
    </row>
    <row r="458" spans="1:15" ht="16.5" thickTop="1">
      <c r="A458" s="97"/>
      <c r="B458" s="97"/>
      <c r="C458" s="98"/>
      <c r="D458" s="99"/>
      <c r="E458" s="98"/>
      <c r="F458" s="99"/>
      <c r="G458" s="97"/>
      <c r="H458" s="99"/>
      <c r="I458" s="139"/>
      <c r="J458" s="99"/>
      <c r="K458" s="139"/>
      <c r="L458" s="99"/>
      <c r="M458" s="97"/>
      <c r="N458" s="99"/>
      <c r="O458" s="139"/>
    </row>
    <row r="459" spans="1:15">
      <c r="A459" s="177" t="s">
        <v>311</v>
      </c>
      <c r="B459" s="99"/>
      <c r="C459" s="98"/>
      <c r="D459" s="99"/>
      <c r="E459" s="98"/>
      <c r="F459" s="99"/>
      <c r="G459" s="139"/>
      <c r="H459" s="141"/>
      <c r="I459" s="97"/>
      <c r="J459" s="99"/>
      <c r="K459" s="97"/>
      <c r="L459" s="99"/>
      <c r="M459" s="139"/>
      <c r="N459" s="141"/>
      <c r="O459" s="97"/>
    </row>
    <row r="460" spans="1:15">
      <c r="A460" s="127" t="s">
        <v>109</v>
      </c>
      <c r="B460" s="99"/>
      <c r="C460" s="98">
        <v>12</v>
      </c>
      <c r="D460" s="99"/>
      <c r="E460" s="98">
        <v>12</v>
      </c>
      <c r="F460" s="99"/>
      <c r="G460" s="97"/>
      <c r="H460" s="99"/>
      <c r="I460" s="97"/>
      <c r="J460" s="99"/>
      <c r="K460" s="97"/>
      <c r="L460" s="99"/>
      <c r="M460" s="97"/>
      <c r="N460" s="99"/>
      <c r="O460" s="97"/>
    </row>
    <row r="461" spans="1:15">
      <c r="A461" s="127" t="s">
        <v>312</v>
      </c>
      <c r="B461" s="99"/>
      <c r="C461" s="160">
        <v>968926440</v>
      </c>
      <c r="D461" s="99"/>
      <c r="E461" s="98">
        <v>795798675.78575754</v>
      </c>
      <c r="F461" s="99"/>
      <c r="G461" s="178"/>
      <c r="H461" s="179"/>
      <c r="I461" s="144">
        <v>42690898.946400009</v>
      </c>
      <c r="J461" s="99"/>
      <c r="K461" s="114">
        <v>35062890</v>
      </c>
      <c r="L461" s="99"/>
      <c r="M461" s="178"/>
      <c r="N461" s="179"/>
      <c r="O461" s="144">
        <v>35062890</v>
      </c>
    </row>
    <row r="462" spans="1:15" ht="16.5" thickBot="1">
      <c r="A462" s="110" t="s">
        <v>103</v>
      </c>
      <c r="B462" s="99"/>
      <c r="C462" s="180">
        <v>968926440</v>
      </c>
      <c r="D462" s="99"/>
      <c r="E462" s="180">
        <v>795798675.78575754</v>
      </c>
      <c r="F462" s="99"/>
      <c r="G462" s="181"/>
      <c r="H462" s="141"/>
      <c r="I462" s="132">
        <v>42690898.946400009</v>
      </c>
      <c r="J462" s="99"/>
      <c r="K462" s="182">
        <v>35062890</v>
      </c>
      <c r="L462" s="99"/>
      <c r="M462" s="181"/>
      <c r="N462" s="141"/>
      <c r="O462" s="132">
        <v>35062890</v>
      </c>
    </row>
    <row r="463" spans="1:15" ht="16.5" thickTop="1">
      <c r="A463" s="127"/>
      <c r="B463" s="99"/>
      <c r="C463" s="115"/>
      <c r="D463" s="99"/>
      <c r="E463" s="115"/>
      <c r="F463" s="99"/>
      <c r="G463" s="183"/>
      <c r="H463" s="183"/>
      <c r="I463" s="126"/>
      <c r="J463" s="99"/>
      <c r="K463" s="126"/>
      <c r="L463" s="99"/>
      <c r="M463" s="183"/>
      <c r="N463" s="183"/>
      <c r="O463" s="126"/>
    </row>
    <row r="464" spans="1:15">
      <c r="A464" s="108" t="s">
        <v>313</v>
      </c>
      <c r="B464" s="97"/>
      <c r="C464" s="98"/>
      <c r="D464" s="99"/>
      <c r="E464" s="98"/>
      <c r="F464" s="99"/>
      <c r="G464" s="139"/>
      <c r="H464" s="141"/>
      <c r="I464" s="97"/>
      <c r="J464" s="99"/>
      <c r="K464" s="97"/>
      <c r="L464" s="99"/>
      <c r="M464" s="139"/>
      <c r="N464" s="141"/>
      <c r="O464" s="97"/>
    </row>
    <row r="465" spans="1:15">
      <c r="A465" s="110" t="s">
        <v>109</v>
      </c>
      <c r="B465" s="97"/>
      <c r="C465" s="98">
        <v>12</v>
      </c>
      <c r="D465" s="99"/>
      <c r="E465" s="98">
        <v>12</v>
      </c>
      <c r="F465" s="99"/>
      <c r="G465" s="112">
        <v>646</v>
      </c>
      <c r="H465" s="141"/>
      <c r="I465" s="114">
        <v>7752</v>
      </c>
      <c r="J465" s="99"/>
      <c r="K465" s="114">
        <v>7752</v>
      </c>
      <c r="L465" s="99"/>
      <c r="M465" s="112">
        <v>691</v>
      </c>
      <c r="N465" s="141"/>
      <c r="O465" s="114">
        <v>8292</v>
      </c>
    </row>
    <row r="466" spans="1:15">
      <c r="A466" s="110" t="s">
        <v>314</v>
      </c>
      <c r="B466" s="97"/>
      <c r="C466" s="98">
        <v>711775</v>
      </c>
      <c r="D466" s="99"/>
      <c r="E466" s="98">
        <v>422498</v>
      </c>
      <c r="F466" s="99"/>
      <c r="G466" s="112">
        <v>2.08</v>
      </c>
      <c r="H466" s="141"/>
      <c r="I466" s="114">
        <v>1480492</v>
      </c>
      <c r="J466" s="99"/>
      <c r="K466" s="114">
        <v>878796</v>
      </c>
      <c r="L466" s="99"/>
      <c r="M466" s="112">
        <v>5.79</v>
      </c>
      <c r="N466" s="141"/>
      <c r="O466" s="114">
        <v>2446263</v>
      </c>
    </row>
    <row r="467" spans="1:15">
      <c r="A467" s="110" t="s">
        <v>315</v>
      </c>
      <c r="B467" s="97"/>
      <c r="C467" s="98"/>
      <c r="D467" s="99"/>
      <c r="E467" s="98"/>
      <c r="F467" s="99"/>
      <c r="G467" s="125"/>
      <c r="H467" s="184"/>
      <c r="I467" s="172"/>
      <c r="J467" s="99"/>
      <c r="K467" s="172"/>
      <c r="L467" s="99"/>
      <c r="M467" s="125"/>
      <c r="N467" s="184"/>
      <c r="O467" s="172"/>
    </row>
    <row r="468" spans="1:15">
      <c r="A468" s="110" t="s">
        <v>296</v>
      </c>
      <c r="B468" s="97"/>
      <c r="C468" s="98">
        <v>5787707</v>
      </c>
      <c r="D468" s="99"/>
      <c r="E468" s="98">
        <v>3435490</v>
      </c>
      <c r="F468" s="99"/>
      <c r="G468" s="164">
        <v>0.49059999999999998</v>
      </c>
      <c r="H468" s="165"/>
      <c r="I468" s="114">
        <v>2839449</v>
      </c>
      <c r="J468" s="99"/>
      <c r="K468" s="114">
        <v>1685451</v>
      </c>
      <c r="L468" s="99"/>
      <c r="M468" s="164"/>
      <c r="N468" s="141"/>
      <c r="O468" s="114"/>
    </row>
    <row r="469" spans="1:15">
      <c r="A469" s="110" t="s">
        <v>297</v>
      </c>
      <c r="B469" s="97"/>
      <c r="C469" s="98">
        <v>5481092</v>
      </c>
      <c r="D469" s="99"/>
      <c r="E469" s="98">
        <v>3253488</v>
      </c>
      <c r="F469" s="99"/>
      <c r="G469" s="164"/>
      <c r="H469" s="165"/>
      <c r="I469" s="114"/>
      <c r="J469" s="99"/>
      <c r="K469" s="114"/>
      <c r="L469" s="99"/>
      <c r="M469" s="112">
        <v>0.41</v>
      </c>
      <c r="N469" s="141"/>
      <c r="O469" s="114">
        <v>1333930</v>
      </c>
    </row>
    <row r="470" spans="1:15">
      <c r="A470" s="110" t="s">
        <v>298</v>
      </c>
      <c r="B470" s="97"/>
      <c r="C470" s="98">
        <v>306615</v>
      </c>
      <c r="D470" s="99"/>
      <c r="E470" s="98">
        <v>182002</v>
      </c>
      <c r="F470" s="99"/>
      <c r="G470" s="164"/>
      <c r="H470" s="165"/>
      <c r="I470" s="114"/>
      <c r="J470" s="99"/>
      <c r="K470" s="114"/>
      <c r="L470" s="99"/>
      <c r="M470" s="112">
        <v>0.23</v>
      </c>
      <c r="N470" s="141"/>
      <c r="O470" s="114">
        <v>41860</v>
      </c>
    </row>
    <row r="471" spans="1:15">
      <c r="A471" s="110" t="s">
        <v>299</v>
      </c>
      <c r="B471" s="97"/>
      <c r="C471" s="98">
        <v>0</v>
      </c>
      <c r="D471" s="99"/>
      <c r="E471" s="98">
        <v>0</v>
      </c>
      <c r="F471" s="99"/>
      <c r="G471" s="166">
        <v>0.24529999999999999</v>
      </c>
      <c r="H471" s="167"/>
      <c r="I471" s="114">
        <v>0</v>
      </c>
      <c r="J471" s="99"/>
      <c r="K471" s="114">
        <v>0</v>
      </c>
      <c r="L471" s="99"/>
      <c r="M471" s="164"/>
      <c r="N471" s="141"/>
      <c r="O471" s="114"/>
    </row>
    <row r="472" spans="1:15">
      <c r="A472" s="110" t="s">
        <v>297</v>
      </c>
      <c r="B472" s="97"/>
      <c r="C472" s="98"/>
      <c r="D472" s="99"/>
      <c r="E472" s="98"/>
      <c r="F472" s="99"/>
      <c r="G472" s="166"/>
      <c r="H472" s="167"/>
      <c r="I472" s="114"/>
      <c r="J472" s="99"/>
      <c r="K472" s="114"/>
      <c r="L472" s="99"/>
      <c r="M472" s="168">
        <v>0.20499999999999999</v>
      </c>
      <c r="N472" s="141"/>
      <c r="O472" s="114">
        <v>0</v>
      </c>
    </row>
    <row r="473" spans="1:15">
      <c r="A473" s="110" t="s">
        <v>298</v>
      </c>
      <c r="B473" s="97"/>
      <c r="C473" s="98"/>
      <c r="D473" s="99"/>
      <c r="E473" s="98"/>
      <c r="F473" s="99"/>
      <c r="G473" s="166"/>
      <c r="H473" s="167"/>
      <c r="I473" s="114"/>
      <c r="J473" s="99"/>
      <c r="K473" s="114"/>
      <c r="L473" s="99"/>
      <c r="M473" s="168">
        <v>0.115</v>
      </c>
      <c r="N473" s="141"/>
      <c r="O473" s="114">
        <v>0</v>
      </c>
    </row>
    <row r="474" spans="1:15">
      <c r="A474" s="110" t="s">
        <v>316</v>
      </c>
      <c r="B474" s="97"/>
      <c r="C474" s="98">
        <v>0</v>
      </c>
      <c r="D474" s="99"/>
      <c r="E474" s="98">
        <v>0</v>
      </c>
      <c r="F474" s="99"/>
      <c r="G474" s="112">
        <v>41.97</v>
      </c>
      <c r="H474" s="113"/>
      <c r="I474" s="114">
        <v>0</v>
      </c>
      <c r="J474" s="99"/>
      <c r="K474" s="114">
        <v>0</v>
      </c>
      <c r="L474" s="99"/>
      <c r="M474" s="164"/>
      <c r="N474" s="141"/>
      <c r="O474" s="114"/>
    </row>
    <row r="475" spans="1:15">
      <c r="A475" s="110" t="s">
        <v>297</v>
      </c>
      <c r="B475" s="97"/>
      <c r="C475" s="98"/>
      <c r="D475" s="99"/>
      <c r="E475" s="98"/>
      <c r="F475" s="99"/>
      <c r="G475" s="112"/>
      <c r="H475" s="113"/>
      <c r="I475" s="114"/>
      <c r="J475" s="99"/>
      <c r="K475" s="114"/>
      <c r="L475" s="99"/>
      <c r="M475" s="112">
        <v>32.6</v>
      </c>
      <c r="N475" s="141"/>
      <c r="O475" s="114">
        <v>0</v>
      </c>
    </row>
    <row r="476" spans="1:15">
      <c r="A476" s="110" t="s">
        <v>298</v>
      </c>
      <c r="B476" s="97"/>
      <c r="C476" s="98"/>
      <c r="D476" s="99"/>
      <c r="E476" s="98"/>
      <c r="F476" s="99"/>
      <c r="G476" s="112"/>
      <c r="H476" s="113"/>
      <c r="I476" s="114"/>
      <c r="J476" s="99"/>
      <c r="K476" s="114"/>
      <c r="L476" s="99"/>
      <c r="M476" s="112">
        <v>23.54</v>
      </c>
      <c r="N476" s="141"/>
      <c r="O476" s="114">
        <v>0</v>
      </c>
    </row>
    <row r="477" spans="1:15">
      <c r="A477" s="110" t="s">
        <v>317</v>
      </c>
      <c r="B477" s="97"/>
      <c r="C477" s="98"/>
      <c r="D477" s="99"/>
      <c r="E477" s="98"/>
      <c r="F477" s="99"/>
      <c r="G477" s="147"/>
      <c r="H477" s="184"/>
      <c r="I477" s="172"/>
      <c r="J477" s="99"/>
      <c r="K477" s="172"/>
      <c r="L477" s="99"/>
      <c r="M477" s="147"/>
      <c r="N477" s="184"/>
      <c r="O477" s="172"/>
    </row>
    <row r="478" spans="1:15">
      <c r="A478" s="110" t="s">
        <v>318</v>
      </c>
      <c r="B478" s="97"/>
      <c r="C478" s="98">
        <v>41792</v>
      </c>
      <c r="D478" s="99"/>
      <c r="E478" s="98">
        <v>24807</v>
      </c>
      <c r="F478" s="99"/>
      <c r="G478" s="125">
        <v>13.32</v>
      </c>
      <c r="H478" s="124"/>
      <c r="I478" s="114">
        <v>556669</v>
      </c>
      <c r="J478" s="99"/>
      <c r="K478" s="114">
        <v>330429</v>
      </c>
      <c r="L478" s="99"/>
      <c r="M478" s="125">
        <v>14.06</v>
      </c>
      <c r="N478" s="124"/>
      <c r="O478" s="114">
        <v>348786</v>
      </c>
    </row>
    <row r="479" spans="1:15">
      <c r="A479" s="110" t="s">
        <v>319</v>
      </c>
      <c r="B479" s="97"/>
      <c r="C479" s="98">
        <v>1289459</v>
      </c>
      <c r="D479" s="99"/>
      <c r="E479" s="98">
        <v>765402</v>
      </c>
      <c r="F479" s="99"/>
      <c r="G479" s="125">
        <v>9.0299999999999994</v>
      </c>
      <c r="H479" s="124"/>
      <c r="I479" s="114">
        <v>11643815</v>
      </c>
      <c r="J479" s="99"/>
      <c r="K479" s="114">
        <v>6911580</v>
      </c>
      <c r="L479" s="99"/>
      <c r="M479" s="125">
        <v>9.5299999999999994</v>
      </c>
      <c r="N479" s="124"/>
      <c r="O479" s="114">
        <v>7294281</v>
      </c>
    </row>
    <row r="480" spans="1:15">
      <c r="A480" s="110" t="s">
        <v>320</v>
      </c>
      <c r="B480" s="97"/>
      <c r="C480" s="115"/>
      <c r="D480" s="99"/>
      <c r="E480" s="115"/>
      <c r="F480" s="99"/>
      <c r="G480" s="184"/>
      <c r="H480" s="184"/>
      <c r="I480" s="185"/>
      <c r="J480" s="99"/>
      <c r="K480" s="126"/>
      <c r="L480" s="99"/>
      <c r="M480" s="184"/>
      <c r="N480" s="184"/>
      <c r="O480" s="126"/>
    </row>
    <row r="481" spans="1:15">
      <c r="A481" s="110" t="s">
        <v>321</v>
      </c>
      <c r="B481" s="97"/>
      <c r="C481" s="98">
        <v>38405453</v>
      </c>
      <c r="D481" s="99"/>
      <c r="E481" s="98">
        <v>22796861</v>
      </c>
      <c r="F481" s="99"/>
      <c r="G481" s="169">
        <v>4.4379</v>
      </c>
      <c r="H481" s="117" t="s">
        <v>90</v>
      </c>
      <c r="I481" s="114">
        <v>1704396</v>
      </c>
      <c r="J481" s="99"/>
      <c r="K481" s="114">
        <v>1011702</v>
      </c>
      <c r="L481" s="99"/>
      <c r="M481" s="169">
        <v>4.6836000000000002</v>
      </c>
      <c r="N481" s="117" t="s">
        <v>90</v>
      </c>
      <c r="O481" s="114">
        <v>1067714</v>
      </c>
    </row>
    <row r="482" spans="1:15">
      <c r="A482" s="110" t="s">
        <v>322</v>
      </c>
      <c r="B482" s="97"/>
      <c r="C482" s="98">
        <v>344060613</v>
      </c>
      <c r="D482" s="99"/>
      <c r="E482" s="98">
        <v>204228863</v>
      </c>
      <c r="F482" s="99"/>
      <c r="G482" s="169">
        <v>3.3371</v>
      </c>
      <c r="H482" s="117" t="s">
        <v>90</v>
      </c>
      <c r="I482" s="114">
        <v>11481647</v>
      </c>
      <c r="J482" s="99"/>
      <c r="K482" s="114">
        <v>6815321</v>
      </c>
      <c r="L482" s="99"/>
      <c r="M482" s="169">
        <v>3.5219</v>
      </c>
      <c r="N482" s="117" t="s">
        <v>90</v>
      </c>
      <c r="O482" s="114">
        <v>7192736</v>
      </c>
    </row>
    <row r="483" spans="1:15">
      <c r="A483" s="110" t="s">
        <v>323</v>
      </c>
      <c r="B483" s="97"/>
      <c r="C483" s="160">
        <v>665084694</v>
      </c>
      <c r="D483" s="99"/>
      <c r="E483" s="160">
        <v>394783609.25</v>
      </c>
      <c r="F483" s="99"/>
      <c r="G483" s="170">
        <v>2.7873000000000001</v>
      </c>
      <c r="H483" s="117" t="s">
        <v>90</v>
      </c>
      <c r="I483" s="144">
        <v>18537906</v>
      </c>
      <c r="J483" s="99"/>
      <c r="K483" s="144">
        <v>11003804</v>
      </c>
      <c r="L483" s="99"/>
      <c r="M483" s="170">
        <v>2.9416000000000002</v>
      </c>
      <c r="N483" s="117" t="s">
        <v>90</v>
      </c>
      <c r="O483" s="144">
        <v>11612955</v>
      </c>
    </row>
    <row r="484" spans="1:15" ht="16.5" thickBot="1">
      <c r="A484" s="110" t="s">
        <v>324</v>
      </c>
      <c r="B484" s="97"/>
      <c r="C484" s="140">
        <v>1047550760</v>
      </c>
      <c r="D484" s="99"/>
      <c r="E484" s="140">
        <v>621809333.25</v>
      </c>
      <c r="F484" s="99"/>
      <c r="G484" s="176"/>
      <c r="H484" s="141"/>
      <c r="I484" s="138">
        <v>48252126</v>
      </c>
      <c r="J484" s="99"/>
      <c r="K484" s="138">
        <v>28644835</v>
      </c>
      <c r="L484" s="99"/>
      <c r="M484" s="176"/>
      <c r="N484" s="141"/>
      <c r="O484" s="138">
        <v>31346817</v>
      </c>
    </row>
    <row r="485" spans="1:15" ht="16.5" thickTop="1">
      <c r="A485" s="97"/>
      <c r="B485" s="97"/>
      <c r="C485" s="98"/>
      <c r="D485" s="99"/>
      <c r="E485" s="98"/>
      <c r="F485" s="99"/>
      <c r="G485" s="139"/>
      <c r="H485" s="141"/>
      <c r="I485" s="97"/>
      <c r="J485" s="99"/>
      <c r="K485" s="97"/>
      <c r="L485" s="99"/>
      <c r="M485" s="139"/>
      <c r="N485" s="141"/>
      <c r="O485" s="97"/>
    </row>
    <row r="486" spans="1:15">
      <c r="A486" s="108" t="s">
        <v>325</v>
      </c>
      <c r="B486" s="97"/>
      <c r="C486" s="98"/>
      <c r="D486" s="99"/>
      <c r="E486" s="98"/>
      <c r="F486" s="99"/>
      <c r="G486" s="97"/>
      <c r="H486" s="99"/>
      <c r="I486" s="97"/>
      <c r="J486" s="99"/>
      <c r="K486" s="97"/>
      <c r="L486" s="99"/>
      <c r="M486" s="97"/>
      <c r="N486" s="99"/>
      <c r="O486" s="97"/>
    </row>
    <row r="487" spans="1:15">
      <c r="A487" s="110" t="s">
        <v>326</v>
      </c>
      <c r="B487" s="97"/>
      <c r="C487" s="98">
        <v>60.178899082568797</v>
      </c>
      <c r="D487" s="99"/>
      <c r="E487" s="98">
        <v>60</v>
      </c>
      <c r="F487" s="99"/>
      <c r="G487" s="112">
        <v>2.1800000000000002</v>
      </c>
      <c r="H487" s="113"/>
      <c r="I487" s="114">
        <v>131</v>
      </c>
      <c r="J487" s="99"/>
      <c r="K487" s="114">
        <v>131</v>
      </c>
      <c r="L487" s="99"/>
      <c r="M487" s="112">
        <v>2.1800000000000002</v>
      </c>
      <c r="N487" s="113"/>
      <c r="O487" s="114">
        <v>131</v>
      </c>
    </row>
    <row r="488" spans="1:15">
      <c r="A488" s="110" t="s">
        <v>327</v>
      </c>
      <c r="B488" s="97"/>
      <c r="C488" s="115">
        <v>207.301674444139</v>
      </c>
      <c r="D488" s="99"/>
      <c r="E488" s="115">
        <v>207</v>
      </c>
      <c r="F488" s="99"/>
      <c r="G488" s="167">
        <v>2.1858</v>
      </c>
      <c r="H488" s="117"/>
      <c r="I488" s="126">
        <v>453</v>
      </c>
      <c r="J488" s="99"/>
      <c r="K488" s="126">
        <v>452</v>
      </c>
      <c r="L488" s="99"/>
      <c r="M488" s="167">
        <v>2.1858</v>
      </c>
      <c r="N488" s="117"/>
      <c r="O488" s="126">
        <v>452</v>
      </c>
    </row>
    <row r="489" spans="1:15">
      <c r="A489" s="110" t="s">
        <v>229</v>
      </c>
      <c r="B489" s="97"/>
      <c r="C489" s="160">
        <v>267.48057352670781</v>
      </c>
      <c r="D489" s="99"/>
      <c r="E489" s="160">
        <v>267</v>
      </c>
      <c r="F489" s="99"/>
      <c r="G489" s="170"/>
      <c r="H489" s="117"/>
      <c r="I489" s="144">
        <v>584</v>
      </c>
      <c r="J489" s="99"/>
      <c r="K489" s="144">
        <v>583</v>
      </c>
      <c r="L489" s="99"/>
      <c r="M489" s="170"/>
      <c r="N489" s="117"/>
      <c r="O489" s="144">
        <v>583</v>
      </c>
    </row>
    <row r="490" spans="1:15">
      <c r="A490" s="110" t="s">
        <v>328</v>
      </c>
      <c r="B490" s="97"/>
      <c r="C490" s="158">
        <v>7756.93663227454</v>
      </c>
      <c r="D490" s="99"/>
      <c r="E490" s="158">
        <v>7736.6128294616919</v>
      </c>
      <c r="F490" s="99"/>
      <c r="G490" s="99"/>
      <c r="H490" s="99"/>
      <c r="I490" s="99"/>
      <c r="J490" s="99"/>
      <c r="K490" s="99"/>
      <c r="L490" s="99"/>
      <c r="M490" s="99"/>
      <c r="N490" s="99"/>
      <c r="O490" s="99"/>
    </row>
    <row r="491" spans="1:15">
      <c r="A491" s="110" t="s">
        <v>27</v>
      </c>
      <c r="B491" s="97"/>
      <c r="C491" s="158">
        <v>5</v>
      </c>
      <c r="D491" s="99"/>
      <c r="E491" s="158">
        <v>5</v>
      </c>
      <c r="F491" s="99"/>
      <c r="G491" s="99"/>
      <c r="H491" s="99"/>
      <c r="I491" s="99"/>
      <c r="J491" s="99"/>
      <c r="K491" s="99"/>
      <c r="L491" s="99"/>
      <c r="M491" s="99"/>
      <c r="N491" s="99"/>
      <c r="O491" s="99"/>
    </row>
    <row r="492" spans="1:15">
      <c r="A492" s="110" t="s">
        <v>157</v>
      </c>
      <c r="B492" s="97"/>
      <c r="C492" s="158">
        <v>9</v>
      </c>
      <c r="D492" s="99"/>
      <c r="E492" s="158">
        <v>0</v>
      </c>
      <c r="F492" s="99"/>
      <c r="G492" s="99"/>
      <c r="H492" s="99"/>
      <c r="I492" s="126">
        <v>3</v>
      </c>
      <c r="J492" s="99"/>
      <c r="K492" s="126"/>
      <c r="L492" s="99"/>
      <c r="M492" s="99"/>
      <c r="N492" s="99"/>
      <c r="O492" s="126">
        <v>0</v>
      </c>
    </row>
    <row r="493" spans="1:15" ht="16.5" thickBot="1">
      <c r="A493" s="110" t="s">
        <v>230</v>
      </c>
      <c r="B493" s="97"/>
      <c r="C493" s="151">
        <v>7765.93663227454</v>
      </c>
      <c r="D493" s="99"/>
      <c r="E493" s="151">
        <v>7736.6128294616919</v>
      </c>
      <c r="F493" s="99"/>
      <c r="G493" s="153"/>
      <c r="H493" s="154"/>
      <c r="I493" s="153">
        <v>587</v>
      </c>
      <c r="J493" s="99"/>
      <c r="K493" s="153">
        <v>583</v>
      </c>
      <c r="L493" s="99"/>
      <c r="M493" s="153"/>
      <c r="N493" s="154"/>
      <c r="O493" s="153">
        <v>583</v>
      </c>
    </row>
    <row r="494" spans="1:15" ht="16.5" thickTop="1">
      <c r="A494" s="97"/>
      <c r="B494" s="97"/>
      <c r="C494" s="98"/>
      <c r="D494" s="99"/>
      <c r="E494" s="98"/>
      <c r="F494" s="99"/>
      <c r="G494" s="139"/>
      <c r="H494" s="141"/>
      <c r="I494" s="97"/>
      <c r="J494" s="99"/>
      <c r="K494" s="97"/>
      <c r="L494" s="99"/>
      <c r="M494" s="139"/>
      <c r="N494" s="141"/>
      <c r="O494" s="97"/>
    </row>
    <row r="495" spans="1:15">
      <c r="A495" s="177" t="s">
        <v>329</v>
      </c>
      <c r="B495" s="99"/>
      <c r="C495" s="97"/>
      <c r="D495" s="99"/>
      <c r="E495" s="97"/>
      <c r="F495" s="99"/>
      <c r="G495" s="139"/>
      <c r="H495" s="141"/>
      <c r="I495" s="97"/>
      <c r="J495" s="99"/>
      <c r="K495" s="97"/>
      <c r="L495" s="99"/>
      <c r="M495" s="139"/>
      <c r="N495" s="141"/>
      <c r="O495" s="97"/>
    </row>
    <row r="496" spans="1:15">
      <c r="A496" s="127" t="s">
        <v>330</v>
      </c>
      <c r="B496" s="99"/>
      <c r="C496" s="186"/>
      <c r="D496" s="99"/>
      <c r="E496" s="186"/>
      <c r="F496" s="99"/>
      <c r="G496" s="139"/>
      <c r="H496" s="141"/>
      <c r="I496" s="114">
        <v>33040.269999999997</v>
      </c>
      <c r="J496" s="99"/>
      <c r="K496" s="114">
        <v>33040.269999999997</v>
      </c>
      <c r="L496" s="99"/>
      <c r="M496" s="139"/>
      <c r="N496" s="141"/>
      <c r="O496" s="114">
        <v>33040.269999999997</v>
      </c>
    </row>
    <row r="497" spans="1:15">
      <c r="A497" s="127" t="s">
        <v>331</v>
      </c>
      <c r="B497" s="99"/>
      <c r="C497" s="186"/>
      <c r="D497" s="99"/>
      <c r="E497" s="186"/>
      <c r="F497" s="99"/>
      <c r="G497" s="139"/>
      <c r="H497" s="141"/>
      <c r="I497" s="114">
        <v>2726577.8500000006</v>
      </c>
      <c r="J497" s="99"/>
      <c r="K497" s="114">
        <v>2726577.8500000006</v>
      </c>
      <c r="L497" s="99"/>
      <c r="M497" s="139"/>
      <c r="N497" s="141"/>
      <c r="O497" s="114">
        <v>2726577.8500000006</v>
      </c>
    </row>
    <row r="498" spans="1:15">
      <c r="A498" s="127" t="s">
        <v>332</v>
      </c>
      <c r="B498" s="99"/>
      <c r="C498" s="186"/>
      <c r="D498" s="99"/>
      <c r="E498" s="186"/>
      <c r="F498" s="99"/>
      <c r="G498" s="139"/>
      <c r="H498" s="141"/>
      <c r="I498" s="114">
        <v>-5447.4699999999866</v>
      </c>
      <c r="J498" s="99"/>
      <c r="K498" s="114">
        <v>-5447.4699999999866</v>
      </c>
      <c r="L498" s="99"/>
      <c r="M498" s="139"/>
      <c r="N498" s="141"/>
      <c r="O498" s="114">
        <v>-5447.4699999999866</v>
      </c>
    </row>
    <row r="499" spans="1:15">
      <c r="A499" s="127" t="s">
        <v>333</v>
      </c>
      <c r="B499" s="99"/>
      <c r="C499" s="186"/>
      <c r="D499" s="99"/>
      <c r="E499" s="186"/>
      <c r="F499" s="99"/>
      <c r="G499" s="139"/>
      <c r="H499" s="141"/>
      <c r="I499" s="114">
        <v>206563.33000000002</v>
      </c>
      <c r="J499" s="99"/>
      <c r="K499" s="114">
        <v>206563.33000000002</v>
      </c>
      <c r="L499" s="99"/>
      <c r="M499" s="139"/>
      <c r="N499" s="141"/>
      <c r="O499" s="114">
        <v>206563.33000000002</v>
      </c>
    </row>
    <row r="500" spans="1:15">
      <c r="A500" s="127" t="s">
        <v>334</v>
      </c>
      <c r="B500" s="99"/>
      <c r="C500" s="186"/>
      <c r="D500" s="99"/>
      <c r="E500" s="186"/>
      <c r="F500" s="99"/>
      <c r="G500" s="139"/>
      <c r="H500" s="141"/>
      <c r="I500" s="114">
        <v>4661.6400000000003</v>
      </c>
      <c r="J500" s="99"/>
      <c r="K500" s="114">
        <v>4661.6400000000003</v>
      </c>
      <c r="L500" s="99"/>
      <c r="M500" s="139"/>
      <c r="N500" s="141"/>
      <c r="O500" s="114">
        <v>4661.6400000000003</v>
      </c>
    </row>
    <row r="501" spans="1:15">
      <c r="A501" s="127" t="s">
        <v>335</v>
      </c>
      <c r="B501" s="99"/>
      <c r="C501" s="186"/>
      <c r="D501" s="99"/>
      <c r="E501" s="186"/>
      <c r="F501" s="99"/>
      <c r="G501" s="139"/>
      <c r="H501" s="141"/>
      <c r="I501" s="114">
        <v>0</v>
      </c>
      <c r="J501" s="99"/>
      <c r="K501" s="114">
        <v>0</v>
      </c>
      <c r="L501" s="99"/>
      <c r="M501" s="139"/>
      <c r="N501" s="141"/>
      <c r="O501" s="114">
        <v>0</v>
      </c>
    </row>
    <row r="502" spans="1:15" ht="16.5" thickBot="1">
      <c r="A502" s="127" t="s">
        <v>336</v>
      </c>
      <c r="B502" s="99"/>
      <c r="C502" s="187"/>
      <c r="D502" s="99"/>
      <c r="E502" s="187"/>
      <c r="F502" s="99"/>
      <c r="G502" s="181"/>
      <c r="H502" s="141"/>
      <c r="I502" s="132">
        <v>2965395.6200000006</v>
      </c>
      <c r="J502" s="99"/>
      <c r="K502" s="132">
        <v>2965395.6200000006</v>
      </c>
      <c r="L502" s="99"/>
      <c r="M502" s="181"/>
      <c r="N502" s="141"/>
      <c r="O502" s="132">
        <v>2965395.6200000006</v>
      </c>
    </row>
    <row r="503" spans="1:15" ht="16.5" thickTop="1">
      <c r="A503" s="99"/>
      <c r="B503" s="99"/>
      <c r="C503" s="97"/>
      <c r="D503" s="99"/>
      <c r="E503" s="97"/>
      <c r="F503" s="99"/>
      <c r="G503" s="139"/>
      <c r="H503" s="141"/>
      <c r="I503" s="114"/>
      <c r="J503" s="99"/>
      <c r="K503" s="114"/>
      <c r="L503" s="99"/>
      <c r="M503" s="139"/>
      <c r="N503" s="141"/>
      <c r="O503" s="114"/>
    </row>
    <row r="504" spans="1:15" ht="16.5" thickBot="1">
      <c r="A504" s="131" t="s">
        <v>337</v>
      </c>
      <c r="B504" s="131"/>
      <c r="C504" s="187">
        <v>23682006292.051182</v>
      </c>
      <c r="D504" s="99"/>
      <c r="E504" s="187">
        <v>23244284921.518604</v>
      </c>
      <c r="F504" s="99"/>
      <c r="G504" s="131"/>
      <c r="H504" s="99"/>
      <c r="I504" s="132">
        <v>1920727855.4881299</v>
      </c>
      <c r="J504" s="99"/>
      <c r="K504" s="132">
        <v>1884107457.6199999</v>
      </c>
      <c r="L504" s="99"/>
      <c r="M504" s="131"/>
      <c r="N504" s="99"/>
      <c r="O504" s="132">
        <v>1960359753.6199999</v>
      </c>
    </row>
    <row r="505" spans="1:15" ht="16.5" thickTop="1"/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Minimum Bill kWh Calculator</vt:lpstr>
      <vt:lpstr>Summary of Minimum Bills @ kWh</vt:lpstr>
      <vt:lpstr>Minimum Bill Calculator - RMP</vt:lpstr>
      <vt:lpstr>Minimum Bill Calculator - OCS</vt:lpstr>
      <vt:lpstr>Facilities Charge Dist.</vt:lpstr>
      <vt:lpstr>Facilities Charge Total</vt:lpstr>
      <vt:lpstr>Billing Determinants</vt:lpstr>
      <vt:lpstr>'Facilities Charge Dist.'!Print_Area</vt:lpstr>
      <vt:lpstr>'Facilities Charge Total'!Print_Area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A.C.  Martinez</dc:creator>
  <cp:lastModifiedBy>laurieharris</cp:lastModifiedBy>
  <cp:lastPrinted>2014-05-21T15:55:52Z</cp:lastPrinted>
  <dcterms:created xsi:type="dcterms:W3CDTF">2012-01-17T19:46:56Z</dcterms:created>
  <dcterms:modified xsi:type="dcterms:W3CDTF">2014-06-27T19:43:01Z</dcterms:modified>
</cp:coreProperties>
</file>