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5180" windowHeight="9090"/>
  </bookViews>
  <sheets>
    <sheet name="Exhibit" sheetId="1" r:id="rId1"/>
  </sheets>
  <definedNames>
    <definedName name="_xlnm.Print_Titles" localSheetId="0">Exhibit!$1:$7</definedName>
  </definedNames>
  <calcPr calcId="125725"/>
</workbook>
</file>

<file path=xl/calcChain.xml><?xml version="1.0" encoding="utf-8"?>
<calcChain xmlns="http://schemas.openxmlformats.org/spreadsheetml/2006/main">
  <c r="D159" i="1"/>
  <c r="C159"/>
  <c r="D30"/>
  <c r="E30" s="1"/>
  <c r="C30"/>
  <c r="D26"/>
  <c r="E26" s="1"/>
  <c r="C26"/>
  <c r="D18"/>
  <c r="C18"/>
  <c r="E18" s="1"/>
  <c r="D13"/>
  <c r="E13" s="1"/>
  <c r="C13"/>
  <c r="D11"/>
  <c r="D160" s="1"/>
  <c r="C11"/>
  <c r="C160" s="1"/>
  <c r="E11" l="1"/>
</calcChain>
</file>

<file path=xl/sharedStrings.xml><?xml version="1.0" encoding="utf-8"?>
<sst xmlns="http://schemas.openxmlformats.org/spreadsheetml/2006/main" count="169" uniqueCount="169">
  <si>
    <t>STATE OF UTAH</t>
  </si>
  <si>
    <t>LARGE NON-RESIDENTIAL NET METERING CREDIT PRICES</t>
  </si>
  <si>
    <t>FERC FORM 1 DATA</t>
  </si>
  <si>
    <t>12 MONTHS ENDED DECEMBER 31, 2012</t>
  </si>
  <si>
    <t>PRICES EFFECTIVE ON OR AFTER JULY 1, 2013</t>
  </si>
  <si>
    <t>Base Rate Schedule</t>
  </si>
  <si>
    <t>Rate Description</t>
  </si>
  <si>
    <t>kWh Sales</t>
  </si>
  <si>
    <t>Revenue</t>
  </si>
  <si>
    <t>Average Cents per kWh</t>
  </si>
  <si>
    <t>Schedule 8</t>
  </si>
  <si>
    <t>08GNSV0008 - UT GEN SVC TOU &gt; 1000KW</t>
  </si>
  <si>
    <t>08GNSV008M - UT GEN SVC TOU &gt; 1000KW</t>
  </si>
  <si>
    <t>08NMT08135 - NET METERING GEN SVC</t>
  </si>
  <si>
    <t>Schedule 8 Total</t>
  </si>
  <si>
    <t>Schedule 6B</t>
  </si>
  <si>
    <t>08GNSV006B-GEN SRVC-DEM&amp;</t>
  </si>
  <si>
    <t>Schedule 6B Total</t>
  </si>
  <si>
    <t>Schedule 6A</t>
  </si>
  <si>
    <t>08GNSV006A-GEN SRVC-ENERG</t>
  </si>
  <si>
    <t>08GNSV06AM-MNL ENERGY TOD</t>
  </si>
  <si>
    <t>08NMT6A135-NET METERING GEN SVC TOU</t>
  </si>
  <si>
    <t>08RGNSV06A-UT SMALL GENERAL SVC-RES-TOU</t>
  </si>
  <si>
    <t>Schedule 6A Total</t>
  </si>
  <si>
    <t>Schedule 6</t>
  </si>
  <si>
    <t>08GNSV0006-GEN SRVC-DISTR</t>
  </si>
  <si>
    <t>08GNSV006M-MNL DIST VOLTG</t>
  </si>
  <si>
    <t>08GNSV06MN-GNSV DIST VOLT</t>
  </si>
  <si>
    <t>08MHTP0006-MOBILE HOME &amp; TRAILER</t>
  </si>
  <si>
    <t>08NMT06135 - UT NET METERING GEN SVC</t>
  </si>
  <si>
    <t>08NMT06135-UT NET METERING GEN SVC</t>
  </si>
  <si>
    <t>08RGNSV006-GEN SRVC-RES</t>
  </si>
  <si>
    <t>Schedule 6 Total</t>
  </si>
  <si>
    <t>Schedule 10</t>
  </si>
  <si>
    <t>08APSV0010-IRR &amp; SOIL DRA</t>
  </si>
  <si>
    <t>08APSV10NS- Irg Soil Drain Pump Non Seas</t>
  </si>
  <si>
    <t>08NMT10135-UT IRR_SOIL DRNG NET MTR SVC</t>
  </si>
  <si>
    <t>Schedule 10 Total</t>
  </si>
  <si>
    <t>Not Used</t>
  </si>
  <si>
    <t>08ABL-NRES - APPLICANT BUILT LINE</t>
  </si>
  <si>
    <t>08BLSKY01R-BLUESKY ENERGY</t>
  </si>
  <si>
    <t>08CFR00001-MTH FACILITY S</t>
  </si>
  <si>
    <t>08CFR00012-STR LGTS (CONV</t>
  </si>
  <si>
    <t>08CFR00013-MTH MISC CHRG</t>
  </si>
  <si>
    <t>08CFR00051-MTH FAC SRVCHG</t>
  </si>
  <si>
    <t>08CFR00052-ANN FAC SVCCHG</t>
  </si>
  <si>
    <t>08CFR00053-MTHLY MAINTFEE</t>
  </si>
  <si>
    <t>08CFR00056-MTH EQUIP RENT</t>
  </si>
  <si>
    <t>08CFR00058-MTH EQUIP LEAS</t>
  </si>
  <si>
    <t>08CFR00062-STREET LIGHTS</t>
  </si>
  <si>
    <t>08CFR00063-MTH MISC CHARG</t>
  </si>
  <si>
    <t>08CFR00064-ANN MISC CHARG</t>
  </si>
  <si>
    <t>08CHCK000R-UT RES CHECK M</t>
  </si>
  <si>
    <t>08CONN0300-RECONN&amp;DISCONN</t>
  </si>
  <si>
    <t>08CONTSERV-3RD PARTY O/S BILL CONT SVCS</t>
  </si>
  <si>
    <t>08COOLKPRN - A/C DIRECT LOAD CONTROL</t>
  </si>
  <si>
    <t>08COOLKPRR - Utah Cool Keeper Program</t>
  </si>
  <si>
    <t>08EFOP0021-ELEC FURNACE O</t>
  </si>
  <si>
    <t>08EFOP021M-ELEC FURNACE O</t>
  </si>
  <si>
    <t>08FCBUYOUT-FAC CHG BUYOUT</t>
  </si>
  <si>
    <t>08GNSV0009-GEN SRVC-HI VO</t>
  </si>
  <si>
    <t>08GNSV0023-GEN SRVC-DISTR</t>
  </si>
  <si>
    <t>08GNSV009A-GEN SRVC HI VO</t>
  </si>
  <si>
    <t>08GNSV009M-MANL HIGH VOLT</t>
  </si>
  <si>
    <t>08GNSV023F-GEN SRVC FIXED</t>
  </si>
  <si>
    <t>08GNSV023M-GNSV DIST VOLT</t>
  </si>
  <si>
    <t>08GNSV09AM-MAN TOD HIVOLT</t>
  </si>
  <si>
    <t>08INFO0300-CUST/3RD P REQ</t>
  </si>
  <si>
    <t>08INVCHG0N-INVEST MNT CHG</t>
  </si>
  <si>
    <t>08INVCHG0R-INVEST MNT CHG</t>
  </si>
  <si>
    <t>08LNX00001-MTHLY 80% GUAR</t>
  </si>
  <si>
    <t>08LNX00002-MTHLY 80% GUAR</t>
  </si>
  <si>
    <t>08LNX00004-ANNUAL 80%GUAR</t>
  </si>
  <si>
    <t>08LNX00005-MTHLY MIN GUAR</t>
  </si>
  <si>
    <t>08LNX00006-FIXD MTHLY MIN</t>
  </si>
  <si>
    <t>08LNX00008-ANNUALMIN GUAR</t>
  </si>
  <si>
    <t>08LNX00013-80% MNTHLY MIN</t>
  </si>
  <si>
    <t>08LNX00014-80% MIN MNTHLY</t>
  </si>
  <si>
    <t>08LNX00017-ADV/REF&amp;80%ANN</t>
  </si>
  <si>
    <t>08LNX00108-ANN COST MTHLY</t>
  </si>
  <si>
    <t>08LNX00158-ANNUALCOST MTH</t>
  </si>
  <si>
    <t>08LNX00300 - LINE EXT 80% PLUS MONTHLY</t>
  </si>
  <si>
    <t>08LNX00310 - IRR, 80% ANNUAL MIN + 80% ?</t>
  </si>
  <si>
    <t>08LNX00311 - LINE EXT 80% GUARANTEE</t>
  </si>
  <si>
    <t>08LNX00312 UT IRG LINE EXT</t>
  </si>
  <si>
    <t>08LPAY0300-LATEFEE</t>
  </si>
  <si>
    <t>08MHTP0023-MOBILE HOME &amp; TRAILER</t>
  </si>
  <si>
    <t>08MONL0015-MTR OUTDONIGHT</t>
  </si>
  <si>
    <t>08NCON0300-UT FEE NRES RE</t>
  </si>
  <si>
    <t>08NETMT135 - Net Metering</t>
  </si>
  <si>
    <t>08NMT23135 - UT NET MTR, GEN, &lt; 25 KW</t>
  </si>
  <si>
    <t>08OALT007N-SECURITY AR LG</t>
  </si>
  <si>
    <t>08OALT007R-SECURITY AR LG</t>
  </si>
  <si>
    <t>08POLE0075-POLES W/LIGHT</t>
  </si>
  <si>
    <t>08POLE0075-STEEL POLES US</t>
  </si>
  <si>
    <t>08PRSV031M-BKUP MNT&amp;SUPPL</t>
  </si>
  <si>
    <t>08PTLD000N-POST TOP LIGHT</t>
  </si>
  <si>
    <t>08PTLD000R-POST TOP LIGHT</t>
  </si>
  <si>
    <t>08RCHK0300-UT RET CHK CHR</t>
  </si>
  <si>
    <t>08RCON0001-CONNECT FEE</t>
  </si>
  <si>
    <t>08RESD0001-RES SRVC</t>
  </si>
  <si>
    <t>08RESD0002-RES SRVC-OPTIO</t>
  </si>
  <si>
    <t>08RESD0003-LIFELINE PRGRM</t>
  </si>
  <si>
    <t>08RESD0150-RES ALL E NOT5</t>
  </si>
  <si>
    <t>08RGNSV023-GEN SRVC-RES</t>
  </si>
  <si>
    <t>08RNM23135 - UT NET MTR, GEN SVC-RES</t>
  </si>
  <si>
    <t>08SLCO0011-STR LGT CO-OWN</t>
  </si>
  <si>
    <t>08SLCU012E-DECOR CUST-OWN</t>
  </si>
  <si>
    <t>08SLCU012F-STR LGT CUST-O</t>
  </si>
  <si>
    <t>08SLCU012P-STR LGT CUST-O</t>
  </si>
  <si>
    <t>08SPCL0001</t>
  </si>
  <si>
    <t>08SPCL0002</t>
  </si>
  <si>
    <t>08SPCL0003</t>
  </si>
  <si>
    <t>08SPCL0005</t>
  </si>
  <si>
    <t>08TAMP0300-TAMPERING&amp;UNAU</t>
  </si>
  <si>
    <t>08TEMP0014-TEMP SRVC CONN</t>
  </si>
  <si>
    <t>08THIK0077-STR LIGHT SPEC</t>
  </si>
  <si>
    <t>08TOSS0015-TRAF &amp; OTHER S</t>
  </si>
  <si>
    <t>08TOSS0015-TRAF &amp;amp; OTHER S</t>
  </si>
  <si>
    <t>08TOSS015F-TRAFFIC SIG NM</t>
  </si>
  <si>
    <t>08UPPL000R-BASE SCH FALL</t>
  </si>
  <si>
    <t>08VISIT300 - UT Visit, Service Call, RES</t>
  </si>
  <si>
    <t>08XMTRTAMP-TAMPERING - UNAUTH RECON</t>
  </si>
  <si>
    <t>08XTRN0011-SALE ORDERS (I</t>
  </si>
  <si>
    <t>3RD PARTY TRANS O&amp;M-REVENUE</t>
  </si>
  <si>
    <t>BLUE SKY - COMMERCIAL</t>
  </si>
  <si>
    <t>BLUE SKY - INDUSTRIAL</t>
  </si>
  <si>
    <t>BLUE SKY - IRRIGATION</t>
  </si>
  <si>
    <t>BLUE SKY - RESIDENTIAL</t>
  </si>
  <si>
    <t>CUSTOMER CNT - IRRIGATION</t>
  </si>
  <si>
    <t>CUSTOMER COUNT - REGULAR</t>
  </si>
  <si>
    <t>DSM - COMMERCIAL</t>
  </si>
  <si>
    <t>DSM - INDUSTRIAL</t>
  </si>
  <si>
    <t>DSM - IRRIGATION</t>
  </si>
  <si>
    <t>DSM - RESIDENTIAL</t>
  </si>
  <si>
    <t>DSM REVENUE - OPSA</t>
  </si>
  <si>
    <t>DSM REVENUE - PSHL</t>
  </si>
  <si>
    <t>ELECTRIC INCOME - OTHER</t>
  </si>
  <si>
    <t>ENERGY FINANSWER NEW COM</t>
  </si>
  <si>
    <t>FISH, WILDLIFE, RECR</t>
  </si>
  <si>
    <t>FLYASH SALES</t>
  </si>
  <si>
    <t>JOINT USE</t>
  </si>
  <si>
    <t>Late Fees</t>
  </si>
  <si>
    <t>M&amp;S INVENTORY REVENUE</t>
  </si>
  <si>
    <t>MISC SERV - ACCT SERV CHRG</t>
  </si>
  <si>
    <t>OTHER</t>
  </si>
  <si>
    <t>OTHER REV ADJ - DEFERRAL</t>
  </si>
  <si>
    <t>OTHER REV ADJ - REALIZED</t>
  </si>
  <si>
    <t>RENT REV - DISTRIBUTION</t>
  </si>
  <si>
    <t>RENT REV - GEN(COMM)</t>
  </si>
  <si>
    <t>RENT REV - TRANSMISSION</t>
  </si>
  <si>
    <t>RENT REVENUE - HYDRO</t>
  </si>
  <si>
    <t>RENT REVENUE - STEAM</t>
  </si>
  <si>
    <t>RENT REVENUE - SUBLEASES</t>
  </si>
  <si>
    <t>RENT REV-NON-UTILI</t>
  </si>
  <si>
    <t>RENTS - COMMON</t>
  </si>
  <si>
    <t>RENTS - NON COMMON</t>
  </si>
  <si>
    <t>REVENUE - ACCOUNTING ADJ</t>
  </si>
  <si>
    <t>REVENUE ADJ - DEFERRED NPC</t>
  </si>
  <si>
    <t>REVENUE ADJ PROPERTY INSUR-COM</t>
  </si>
  <si>
    <t>REVENUE ADJ PROPERTY INSUR-IND</t>
  </si>
  <si>
    <t>REVENUE ADJ PROPERTY INSUR-IRG</t>
  </si>
  <si>
    <t>REVENUE ADJ PROPERTY INSUR-RES</t>
  </si>
  <si>
    <t>SVC PRVD OTHERS-REV</t>
  </si>
  <si>
    <t>UNBILLED REV - UNCOLLECTIBLE</t>
  </si>
  <si>
    <t>UNBILLED REVENUE</t>
  </si>
  <si>
    <t>WATER &amp; WATER PWR SALES</t>
  </si>
  <si>
    <t>Not Used Total</t>
  </si>
  <si>
    <t>Grand Total</t>
  </si>
</sst>
</file>

<file path=xl/styles.xml><?xml version="1.0" encoding="utf-8"?>
<styleSheet xmlns="http://schemas.openxmlformats.org/spreadsheetml/2006/main">
  <numFmts count="6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#.0000\ &quot;¢ per kWh&quot;"/>
  </numFmts>
  <fonts count="7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3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2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</borders>
  <cellStyleXfs count="11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4" fillId="3" borderId="5" applyNumberFormat="0" applyProtection="0">
      <alignment horizontal="left" vertical="center" indent="1"/>
    </xf>
    <xf numFmtId="4" fontId="5" fillId="4" borderId="5" applyNumberFormat="0" applyProtection="0">
      <alignment horizontal="left" vertical="center" indent="1"/>
    </xf>
    <xf numFmtId="4" fontId="6" fillId="5" borderId="6" applyNumberFormat="0" applyProtection="0">
      <alignment horizontal="left" vertical="center" indent="1"/>
    </xf>
    <xf numFmtId="4" fontId="6" fillId="5" borderId="5" applyNumberFormat="0" applyProtection="0">
      <alignment horizontal="left" vertical="center" indent="1"/>
    </xf>
    <xf numFmtId="4" fontId="6" fillId="6" borderId="5" applyNumberFormat="0" applyProtection="0">
      <alignment horizontal="left" vertical="center" indent="1"/>
    </xf>
    <xf numFmtId="0" fontId="4" fillId="3" borderId="5" applyNumberFormat="0" applyProtection="0">
      <alignment horizontal="left" vertical="center" indent="1"/>
    </xf>
  </cellStyleXfs>
  <cellXfs count="25">
    <xf numFmtId="0" fontId="0" fillId="0" borderId="0" xfId="0"/>
    <xf numFmtId="0" fontId="2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2" fillId="0" borderId="0" xfId="0" applyFont="1" applyFill="1" applyBorder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2" fillId="0" borderId="2" xfId="0" applyFont="1" applyBorder="1"/>
    <xf numFmtId="0" fontId="0" fillId="0" borderId="2" xfId="0" applyFill="1" applyBorder="1"/>
    <xf numFmtId="164" fontId="0" fillId="0" borderId="2" xfId="2" applyNumberFormat="1" applyFont="1" applyFill="1" applyBorder="1"/>
    <xf numFmtId="5" fontId="0" fillId="0" borderId="2" xfId="1" applyNumberFormat="1" applyFont="1" applyFill="1" applyBorder="1"/>
    <xf numFmtId="165" fontId="0" fillId="0" borderId="2" xfId="1" applyNumberFormat="1" applyFont="1" applyBorder="1"/>
    <xf numFmtId="0" fontId="2" fillId="0" borderId="3" xfId="0" applyFont="1" applyFill="1" applyBorder="1"/>
    <xf numFmtId="0" fontId="0" fillId="0" borderId="3" xfId="0" applyFill="1" applyBorder="1"/>
    <xf numFmtId="164" fontId="0" fillId="0" borderId="3" xfId="2" applyNumberFormat="1" applyFont="1" applyFill="1" applyBorder="1"/>
    <xf numFmtId="5" fontId="0" fillId="0" borderId="3" xfId="1" applyNumberFormat="1" applyFont="1" applyFill="1" applyBorder="1"/>
    <xf numFmtId="0" fontId="0" fillId="0" borderId="3" xfId="0" applyBorder="1"/>
    <xf numFmtId="0" fontId="2" fillId="2" borderId="4" xfId="0" applyFont="1" applyFill="1" applyBorder="1"/>
    <xf numFmtId="0" fontId="0" fillId="2" borderId="4" xfId="0" applyFill="1" applyBorder="1"/>
    <xf numFmtId="164" fontId="0" fillId="2" borderId="4" xfId="2" applyNumberFormat="1" applyFont="1" applyFill="1" applyBorder="1"/>
    <xf numFmtId="5" fontId="0" fillId="2" borderId="4" xfId="1" applyNumberFormat="1" applyFont="1" applyFill="1" applyBorder="1"/>
    <xf numFmtId="166" fontId="2" fillId="2" borderId="4" xfId="2" applyNumberFormat="1" applyFont="1" applyFill="1" applyBorder="1"/>
    <xf numFmtId="0" fontId="2" fillId="0" borderId="2" xfId="0" applyFont="1" applyFill="1" applyBorder="1"/>
    <xf numFmtId="0" fontId="0" fillId="0" borderId="2" xfId="0" applyBorder="1"/>
    <xf numFmtId="0" fontId="0" fillId="0" borderId="0" xfId="0" applyFill="1"/>
  </cellXfs>
  <cellStyles count="11">
    <cellStyle name="Comma 2" xfId="3"/>
    <cellStyle name="Comma 3" xfId="2"/>
    <cellStyle name="Currency" xfId="1" builtinId="4"/>
    <cellStyle name="Normal" xfId="0" builtinId="0"/>
    <cellStyle name="Normal 2" xfId="4"/>
    <cellStyle name="SAPBEXchaText" xfId="5"/>
    <cellStyle name="SAPBEXfilterDrill" xfId="6"/>
    <cellStyle name="SAPBEXfilterItem" xfId="7"/>
    <cellStyle name="SAPBEXheaderItem" xfId="8"/>
    <cellStyle name="SAPBEXheaderText" xfId="9"/>
    <cellStyle name="SAPBEXstdItem" xfId="1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60"/>
  <sheetViews>
    <sheetView tabSelected="1" zoomScaleNormal="100" workbookViewId="0">
      <selection activeCell="G156" sqref="G156"/>
    </sheetView>
  </sheetViews>
  <sheetFormatPr defaultRowHeight="12.75"/>
  <cols>
    <col min="1" max="1" width="19.5703125" bestFit="1" customWidth="1"/>
    <col min="2" max="2" width="47.28515625" bestFit="1" customWidth="1"/>
    <col min="3" max="3" width="15" bestFit="1" customWidth="1"/>
    <col min="4" max="4" width="14.42578125" bestFit="1" customWidth="1"/>
    <col min="5" max="5" width="22.7109375" bestFit="1" customWidth="1"/>
  </cols>
  <sheetData>
    <row r="1" spans="1:5">
      <c r="A1" s="1" t="s">
        <v>0</v>
      </c>
      <c r="B1" s="2"/>
      <c r="C1" s="2"/>
      <c r="D1" s="2"/>
      <c r="E1" s="2"/>
    </row>
    <row r="2" spans="1:5">
      <c r="A2" s="1" t="s">
        <v>1</v>
      </c>
      <c r="B2" s="2"/>
      <c r="C2" s="2"/>
      <c r="D2" s="2"/>
      <c r="E2" s="2"/>
    </row>
    <row r="3" spans="1:5">
      <c r="A3" s="1" t="s">
        <v>2</v>
      </c>
      <c r="B3" s="2"/>
      <c r="C3" s="2"/>
      <c r="D3" s="2"/>
      <c r="E3" s="2"/>
    </row>
    <row r="4" spans="1:5">
      <c r="A4" s="1" t="s">
        <v>3</v>
      </c>
      <c r="B4" s="2"/>
      <c r="C4" s="2"/>
      <c r="D4" s="2"/>
      <c r="E4" s="2"/>
    </row>
    <row r="5" spans="1:5">
      <c r="A5" s="1" t="s">
        <v>4</v>
      </c>
      <c r="B5" s="2"/>
      <c r="C5" s="2"/>
      <c r="D5" s="2"/>
      <c r="E5" s="2"/>
    </row>
    <row r="6" spans="1:5">
      <c r="A6" s="3"/>
      <c r="B6" s="3"/>
      <c r="C6" s="3"/>
      <c r="D6" s="3"/>
    </row>
    <row r="7" spans="1:5">
      <c r="A7" s="4" t="s">
        <v>5</v>
      </c>
      <c r="B7" s="4" t="s">
        <v>6</v>
      </c>
      <c r="C7" s="5" t="s">
        <v>7</v>
      </c>
      <c r="D7" s="5" t="s">
        <v>8</v>
      </c>
      <c r="E7" s="6" t="s">
        <v>9</v>
      </c>
    </row>
    <row r="8" spans="1:5">
      <c r="A8" s="7" t="s">
        <v>10</v>
      </c>
      <c r="B8" s="8" t="s">
        <v>11</v>
      </c>
      <c r="C8" s="9">
        <v>2001164694</v>
      </c>
      <c r="D8" s="10">
        <v>137040414</v>
      </c>
      <c r="E8" s="11"/>
    </row>
    <row r="9" spans="1:5">
      <c r="A9" s="12"/>
      <c r="B9" s="13" t="s">
        <v>12</v>
      </c>
      <c r="C9" s="14">
        <v>93337970</v>
      </c>
      <c r="D9" s="15">
        <v>6612126</v>
      </c>
      <c r="E9" s="16"/>
    </row>
    <row r="10" spans="1:5">
      <c r="A10" s="12"/>
      <c r="B10" s="13" t="s">
        <v>13</v>
      </c>
      <c r="C10" s="14">
        <v>14924100</v>
      </c>
      <c r="D10" s="15">
        <v>1019201</v>
      </c>
      <c r="E10" s="16"/>
    </row>
    <row r="11" spans="1:5">
      <c r="A11" s="17" t="s">
        <v>14</v>
      </c>
      <c r="B11" s="18"/>
      <c r="C11" s="19">
        <f>SUM(C8:C10)</f>
        <v>2109426764</v>
      </c>
      <c r="D11" s="20">
        <f>SUM(D8:D10)</f>
        <v>144671741</v>
      </c>
      <c r="E11" s="21">
        <f>D11/C11*100</f>
        <v>6.858343862370754</v>
      </c>
    </row>
    <row r="12" spans="1:5">
      <c r="A12" s="22" t="s">
        <v>15</v>
      </c>
      <c r="B12" s="8" t="s">
        <v>16</v>
      </c>
      <c r="C12" s="9">
        <v>13314901</v>
      </c>
      <c r="D12" s="10">
        <v>1083059</v>
      </c>
      <c r="E12" s="23"/>
    </row>
    <row r="13" spans="1:5">
      <c r="A13" s="17" t="s">
        <v>17</v>
      </c>
      <c r="B13" s="18"/>
      <c r="C13" s="19">
        <f>C12</f>
        <v>13314901</v>
      </c>
      <c r="D13" s="20">
        <f>D12</f>
        <v>1083059</v>
      </c>
      <c r="E13" s="21">
        <f>D13/C13*100</f>
        <v>8.1341874040220059</v>
      </c>
    </row>
    <row r="14" spans="1:5">
      <c r="A14" s="22" t="s">
        <v>18</v>
      </c>
      <c r="B14" s="8" t="s">
        <v>19</v>
      </c>
      <c r="C14" s="9">
        <v>278348540</v>
      </c>
      <c r="D14" s="10">
        <v>30325098</v>
      </c>
      <c r="E14" s="23"/>
    </row>
    <row r="15" spans="1:5">
      <c r="A15" s="12"/>
      <c r="B15" s="13" t="s">
        <v>20</v>
      </c>
      <c r="C15" s="14">
        <v>604930</v>
      </c>
      <c r="D15" s="15">
        <v>75264</v>
      </c>
      <c r="E15" s="16"/>
    </row>
    <row r="16" spans="1:5">
      <c r="A16" s="12"/>
      <c r="B16" s="13" t="s">
        <v>21</v>
      </c>
      <c r="C16" s="14">
        <v>659628</v>
      </c>
      <c r="D16" s="15">
        <v>78355</v>
      </c>
      <c r="E16" s="16"/>
    </row>
    <row r="17" spans="1:5" s="24" customFormat="1">
      <c r="A17" s="12"/>
      <c r="B17" s="13" t="s">
        <v>22</v>
      </c>
      <c r="C17" s="14">
        <v>5185247</v>
      </c>
      <c r="D17" s="15">
        <v>409870</v>
      </c>
      <c r="E17" s="13"/>
    </row>
    <row r="18" spans="1:5">
      <c r="A18" s="17" t="s">
        <v>23</v>
      </c>
      <c r="B18" s="18"/>
      <c r="C18" s="19">
        <f>SUM(C14:C17)</f>
        <v>284798345</v>
      </c>
      <c r="D18" s="20">
        <f>SUM(D14:D17)</f>
        <v>30888587</v>
      </c>
      <c r="E18" s="21">
        <f>D18/C18*100</f>
        <v>10.845774753361013</v>
      </c>
    </row>
    <row r="19" spans="1:5" s="24" customFormat="1">
      <c r="A19" s="22" t="s">
        <v>24</v>
      </c>
      <c r="B19" s="8" t="s">
        <v>25</v>
      </c>
      <c r="C19" s="9">
        <v>5593190905</v>
      </c>
      <c r="D19" s="10">
        <v>438439357</v>
      </c>
      <c r="E19" s="8"/>
    </row>
    <row r="20" spans="1:5" s="24" customFormat="1">
      <c r="A20" s="12"/>
      <c r="B20" s="13" t="s">
        <v>26</v>
      </c>
      <c r="C20" s="14">
        <v>3006654</v>
      </c>
      <c r="D20" s="15">
        <v>193416</v>
      </c>
      <c r="E20" s="13"/>
    </row>
    <row r="21" spans="1:5" s="24" customFormat="1">
      <c r="A21" s="12"/>
      <c r="B21" s="13" t="s">
        <v>27</v>
      </c>
      <c r="C21" s="14">
        <v>33834953</v>
      </c>
      <c r="D21" s="15">
        <v>2453082</v>
      </c>
      <c r="E21" s="13"/>
    </row>
    <row r="22" spans="1:5" s="24" customFormat="1">
      <c r="A22" s="12"/>
      <c r="B22" s="13" t="s">
        <v>28</v>
      </c>
      <c r="C22" s="14">
        <v>10667679</v>
      </c>
      <c r="D22" s="15">
        <v>746320</v>
      </c>
      <c r="E22" s="13"/>
    </row>
    <row r="23" spans="1:5">
      <c r="A23" s="12"/>
      <c r="B23" s="13" t="s">
        <v>29</v>
      </c>
      <c r="C23" s="14">
        <v>39665518</v>
      </c>
      <c r="D23" s="15">
        <v>3105773</v>
      </c>
      <c r="E23" s="16"/>
    </row>
    <row r="24" spans="1:5">
      <c r="A24" s="12"/>
      <c r="B24" s="13" t="s">
        <v>30</v>
      </c>
      <c r="C24" s="14">
        <v>2041180</v>
      </c>
      <c r="D24" s="15">
        <v>188344</v>
      </c>
      <c r="E24" s="16"/>
    </row>
    <row r="25" spans="1:5" s="24" customFormat="1">
      <c r="A25" s="12"/>
      <c r="B25" s="13" t="s">
        <v>31</v>
      </c>
      <c r="C25" s="14">
        <v>69559555</v>
      </c>
      <c r="D25" s="15">
        <v>5013264</v>
      </c>
      <c r="E25" s="13"/>
    </row>
    <row r="26" spans="1:5">
      <c r="A26" s="17" t="s">
        <v>32</v>
      </c>
      <c r="B26" s="18"/>
      <c r="C26" s="19">
        <f>SUM(C19:C25)</f>
        <v>5751966444</v>
      </c>
      <c r="D26" s="20">
        <f>SUM(D19:D25)</f>
        <v>450139556</v>
      </c>
      <c r="E26" s="21">
        <f>D26/C26*100</f>
        <v>7.8258376571294193</v>
      </c>
    </row>
    <row r="27" spans="1:5">
      <c r="A27" s="22" t="s">
        <v>33</v>
      </c>
      <c r="B27" s="8" t="s">
        <v>34</v>
      </c>
      <c r="C27" s="9">
        <v>210866303</v>
      </c>
      <c r="D27" s="10">
        <v>14246232</v>
      </c>
      <c r="E27" s="23"/>
    </row>
    <row r="28" spans="1:5">
      <c r="A28" s="12"/>
      <c r="B28" s="13" t="s">
        <v>35</v>
      </c>
      <c r="C28" s="14">
        <v>33077526</v>
      </c>
      <c r="D28" s="15">
        <v>2070249</v>
      </c>
      <c r="E28" s="16"/>
    </row>
    <row r="29" spans="1:5" s="24" customFormat="1">
      <c r="A29" s="12"/>
      <c r="B29" s="13" t="s">
        <v>36</v>
      </c>
      <c r="C29" s="14">
        <v>29259</v>
      </c>
      <c r="D29" s="15">
        <v>2193</v>
      </c>
      <c r="E29" s="13"/>
    </row>
    <row r="30" spans="1:5" s="24" customFormat="1">
      <c r="A30" s="17" t="s">
        <v>37</v>
      </c>
      <c r="B30" s="18"/>
      <c r="C30" s="19">
        <f>SUM(C27:C29)</f>
        <v>243973088</v>
      </c>
      <c r="D30" s="20">
        <f>SUM(D27:D29)</f>
        <v>16318674</v>
      </c>
      <c r="E30" s="21">
        <f>D30/C30*100</f>
        <v>6.6887188803381461</v>
      </c>
    </row>
    <row r="31" spans="1:5" s="24" customFormat="1">
      <c r="A31" s="22" t="s">
        <v>38</v>
      </c>
      <c r="B31" s="8" t="s">
        <v>39</v>
      </c>
      <c r="C31" s="9">
        <v>0</v>
      </c>
      <c r="D31" s="10">
        <v>-386</v>
      </c>
      <c r="E31" s="8"/>
    </row>
    <row r="32" spans="1:5" s="24" customFormat="1">
      <c r="A32" s="12"/>
      <c r="B32" s="13" t="s">
        <v>40</v>
      </c>
      <c r="C32" s="14">
        <v>0</v>
      </c>
      <c r="D32" s="15">
        <v>-5</v>
      </c>
      <c r="E32" s="13"/>
    </row>
    <row r="33" spans="1:5" s="24" customFormat="1">
      <c r="A33" s="12"/>
      <c r="B33" s="13" t="s">
        <v>41</v>
      </c>
      <c r="C33" s="14">
        <v>0</v>
      </c>
      <c r="D33" s="15">
        <v>1041</v>
      </c>
      <c r="E33" s="13"/>
    </row>
    <row r="34" spans="1:5" s="24" customFormat="1">
      <c r="A34" s="12"/>
      <c r="B34" s="13" t="s">
        <v>42</v>
      </c>
      <c r="C34" s="14">
        <v>0</v>
      </c>
      <c r="D34" s="15">
        <v>54</v>
      </c>
      <c r="E34" s="13"/>
    </row>
    <row r="35" spans="1:5" s="24" customFormat="1">
      <c r="A35" s="12"/>
      <c r="B35" s="13" t="s">
        <v>43</v>
      </c>
      <c r="C35" s="14">
        <v>0</v>
      </c>
      <c r="D35" s="15">
        <v>147885</v>
      </c>
      <c r="E35" s="13"/>
    </row>
    <row r="36" spans="1:5" s="24" customFormat="1">
      <c r="A36" s="12"/>
      <c r="B36" s="13" t="s">
        <v>44</v>
      </c>
      <c r="C36" s="14">
        <v>0</v>
      </c>
      <c r="D36" s="15">
        <v>148260</v>
      </c>
      <c r="E36" s="13"/>
    </row>
    <row r="37" spans="1:5" s="24" customFormat="1">
      <c r="A37" s="12"/>
      <c r="B37" s="13" t="s">
        <v>45</v>
      </c>
      <c r="C37" s="14">
        <v>0</v>
      </c>
      <c r="D37" s="15">
        <v>426</v>
      </c>
      <c r="E37" s="13"/>
    </row>
    <row r="38" spans="1:5" s="24" customFormat="1">
      <c r="A38" s="12"/>
      <c r="B38" s="13" t="s">
        <v>46</v>
      </c>
      <c r="C38" s="14">
        <v>0</v>
      </c>
      <c r="D38" s="15">
        <v>10984</v>
      </c>
      <c r="E38" s="13"/>
    </row>
    <row r="39" spans="1:5" s="24" customFormat="1">
      <c r="A39" s="12"/>
      <c r="B39" s="13" t="s">
        <v>47</v>
      </c>
      <c r="C39" s="14">
        <v>0</v>
      </c>
      <c r="D39" s="15">
        <v>33</v>
      </c>
      <c r="E39" s="13"/>
    </row>
    <row r="40" spans="1:5" s="24" customFormat="1">
      <c r="A40" s="12"/>
      <c r="B40" s="13" t="s">
        <v>48</v>
      </c>
      <c r="C40" s="14">
        <v>0</v>
      </c>
      <c r="D40" s="15">
        <v>679523</v>
      </c>
      <c r="E40" s="13"/>
    </row>
    <row r="41" spans="1:5" s="24" customFormat="1">
      <c r="A41" s="12"/>
      <c r="B41" s="13" t="s">
        <v>49</v>
      </c>
      <c r="C41" s="14">
        <v>0</v>
      </c>
      <c r="D41" s="15">
        <v>79</v>
      </c>
      <c r="E41" s="13"/>
    </row>
    <row r="42" spans="1:5" s="24" customFormat="1">
      <c r="A42" s="12"/>
      <c r="B42" s="13" t="s">
        <v>50</v>
      </c>
      <c r="C42" s="14">
        <v>0</v>
      </c>
      <c r="D42" s="15">
        <v>2386</v>
      </c>
      <c r="E42" s="13"/>
    </row>
    <row r="43" spans="1:5" s="24" customFormat="1">
      <c r="A43" s="12"/>
      <c r="B43" s="13" t="s">
        <v>51</v>
      </c>
      <c r="C43" s="14">
        <v>0</v>
      </c>
      <c r="D43" s="15">
        <v>6660</v>
      </c>
      <c r="E43" s="13"/>
    </row>
    <row r="44" spans="1:5" s="24" customFormat="1">
      <c r="A44" s="12"/>
      <c r="B44" s="13" t="s">
        <v>52</v>
      </c>
      <c r="C44" s="14">
        <v>0</v>
      </c>
      <c r="D44" s="15">
        <v>0</v>
      </c>
      <c r="E44" s="13"/>
    </row>
    <row r="45" spans="1:5" s="24" customFormat="1">
      <c r="A45" s="12"/>
      <c r="B45" s="13" t="s">
        <v>53</v>
      </c>
      <c r="C45" s="14">
        <v>0</v>
      </c>
      <c r="D45" s="15">
        <v>466810</v>
      </c>
      <c r="E45" s="13"/>
    </row>
    <row r="46" spans="1:5" s="24" customFormat="1">
      <c r="A46" s="12"/>
      <c r="B46" s="13" t="s">
        <v>54</v>
      </c>
      <c r="C46" s="14">
        <v>0</v>
      </c>
      <c r="D46" s="15">
        <v>274310</v>
      </c>
      <c r="E46" s="13"/>
    </row>
    <row r="47" spans="1:5" s="24" customFormat="1">
      <c r="A47" s="12"/>
      <c r="B47" s="13" t="s">
        <v>55</v>
      </c>
      <c r="C47" s="14">
        <v>0</v>
      </c>
      <c r="D47" s="15">
        <v>0</v>
      </c>
      <c r="E47" s="13"/>
    </row>
    <row r="48" spans="1:5" s="24" customFormat="1">
      <c r="A48" s="12"/>
      <c r="B48" s="13" t="s">
        <v>56</v>
      </c>
      <c r="C48" s="14">
        <v>0</v>
      </c>
      <c r="D48" s="15">
        <v>0</v>
      </c>
      <c r="E48" s="13"/>
    </row>
    <row r="49" spans="1:5" s="24" customFormat="1">
      <c r="A49" s="12"/>
      <c r="B49" s="13" t="s">
        <v>57</v>
      </c>
      <c r="C49" s="14">
        <v>2298480</v>
      </c>
      <c r="D49" s="15">
        <v>216120</v>
      </c>
      <c r="E49" s="13"/>
    </row>
    <row r="50" spans="1:5" s="24" customFormat="1">
      <c r="A50" s="12"/>
      <c r="B50" s="13" t="s">
        <v>58</v>
      </c>
      <c r="C50" s="14">
        <v>1483903</v>
      </c>
      <c r="D50" s="15">
        <v>162496</v>
      </c>
      <c r="E50" s="13"/>
    </row>
    <row r="51" spans="1:5" s="24" customFormat="1">
      <c r="A51" s="12"/>
      <c r="B51" s="13" t="s">
        <v>59</v>
      </c>
      <c r="C51" s="14">
        <v>0</v>
      </c>
      <c r="D51" s="15">
        <v>277713</v>
      </c>
      <c r="E51" s="13"/>
    </row>
    <row r="52" spans="1:5" s="24" customFormat="1">
      <c r="A52" s="12"/>
      <c r="B52" s="13" t="s">
        <v>60</v>
      </c>
      <c r="C52" s="14">
        <v>3370030950</v>
      </c>
      <c r="D52" s="15">
        <v>171301949</v>
      </c>
      <c r="E52" s="13"/>
    </row>
    <row r="53" spans="1:5" s="24" customFormat="1">
      <c r="A53" s="12"/>
      <c r="B53" s="13" t="s">
        <v>61</v>
      </c>
      <c r="C53" s="14">
        <v>1268485789</v>
      </c>
      <c r="D53" s="15">
        <v>116759492</v>
      </c>
      <c r="E53" s="13"/>
    </row>
    <row r="54" spans="1:5" s="24" customFormat="1">
      <c r="A54" s="12"/>
      <c r="B54" s="13" t="s">
        <v>62</v>
      </c>
      <c r="C54" s="14">
        <v>40911780</v>
      </c>
      <c r="D54" s="15">
        <v>2741001</v>
      </c>
      <c r="E54" s="13"/>
    </row>
    <row r="55" spans="1:5" s="24" customFormat="1">
      <c r="A55" s="12"/>
      <c r="B55" s="13" t="s">
        <v>63</v>
      </c>
      <c r="C55" s="14">
        <v>1180476574</v>
      </c>
      <c r="D55" s="15">
        <v>57657831</v>
      </c>
      <c r="E55" s="13"/>
    </row>
    <row r="56" spans="1:5" s="24" customFormat="1">
      <c r="A56" s="12"/>
      <c r="B56" s="13" t="s">
        <v>64</v>
      </c>
      <c r="C56" s="14">
        <v>1309105</v>
      </c>
      <c r="D56" s="15">
        <v>176292</v>
      </c>
      <c r="E56" s="13"/>
    </row>
    <row r="57" spans="1:5" s="24" customFormat="1">
      <c r="A57" s="12"/>
      <c r="B57" s="13" t="s">
        <v>65</v>
      </c>
      <c r="C57" s="14">
        <v>168041</v>
      </c>
      <c r="D57" s="15">
        <v>14006</v>
      </c>
      <c r="E57" s="13"/>
    </row>
    <row r="58" spans="1:5" s="24" customFormat="1">
      <c r="A58" s="12"/>
      <c r="B58" s="13" t="s">
        <v>66</v>
      </c>
      <c r="C58" s="14">
        <v>1372000</v>
      </c>
      <c r="D58" s="15">
        <v>128160</v>
      </c>
      <c r="E58" s="13"/>
    </row>
    <row r="59" spans="1:5" s="24" customFormat="1">
      <c r="A59" s="12"/>
      <c r="B59" s="13" t="s">
        <v>67</v>
      </c>
      <c r="C59" s="14">
        <v>0</v>
      </c>
      <c r="D59" s="15">
        <v>40</v>
      </c>
      <c r="E59" s="13"/>
    </row>
    <row r="60" spans="1:5" s="24" customFormat="1">
      <c r="A60" s="12"/>
      <c r="B60" s="13" t="s">
        <v>68</v>
      </c>
      <c r="C60" s="14">
        <v>0</v>
      </c>
      <c r="D60" s="15">
        <v>4415</v>
      </c>
      <c r="E60" s="13"/>
    </row>
    <row r="61" spans="1:5" s="24" customFormat="1">
      <c r="A61" s="12"/>
      <c r="B61" s="13" t="s">
        <v>69</v>
      </c>
      <c r="C61" s="14">
        <v>0</v>
      </c>
      <c r="D61" s="15">
        <v>244</v>
      </c>
      <c r="E61" s="13"/>
    </row>
    <row r="62" spans="1:5" s="24" customFormat="1">
      <c r="A62" s="12"/>
      <c r="B62" s="13" t="s">
        <v>70</v>
      </c>
      <c r="C62" s="14">
        <v>0</v>
      </c>
      <c r="D62" s="15">
        <v>3680</v>
      </c>
      <c r="E62" s="13"/>
    </row>
    <row r="63" spans="1:5" s="24" customFormat="1">
      <c r="A63" s="12"/>
      <c r="B63" s="13" t="s">
        <v>71</v>
      </c>
      <c r="C63" s="14">
        <v>0</v>
      </c>
      <c r="D63" s="15">
        <v>570771</v>
      </c>
      <c r="E63" s="13"/>
    </row>
    <row r="64" spans="1:5" s="24" customFormat="1">
      <c r="A64" s="12"/>
      <c r="B64" s="13" t="s">
        <v>72</v>
      </c>
      <c r="C64" s="14">
        <v>0</v>
      </c>
      <c r="D64" s="15">
        <v>36405</v>
      </c>
      <c r="E64" s="13"/>
    </row>
    <row r="65" spans="1:5" s="24" customFormat="1">
      <c r="A65" s="12"/>
      <c r="B65" s="13" t="s">
        <v>73</v>
      </c>
      <c r="C65" s="14">
        <v>0</v>
      </c>
      <c r="D65" s="15">
        <v>2983</v>
      </c>
      <c r="E65" s="13"/>
    </row>
    <row r="66" spans="1:5" s="24" customFormat="1">
      <c r="A66" s="12"/>
      <c r="B66" s="13" t="s">
        <v>74</v>
      </c>
      <c r="C66" s="14">
        <v>0</v>
      </c>
      <c r="D66" s="15">
        <v>4668</v>
      </c>
      <c r="E66" s="13"/>
    </row>
    <row r="67" spans="1:5" s="24" customFormat="1">
      <c r="A67" s="12"/>
      <c r="B67" s="13" t="s">
        <v>75</v>
      </c>
      <c r="C67" s="14">
        <v>0</v>
      </c>
      <c r="D67" s="15">
        <v>8171</v>
      </c>
      <c r="E67" s="13"/>
    </row>
    <row r="68" spans="1:5" s="24" customFormat="1">
      <c r="A68" s="12"/>
      <c r="B68" s="13" t="s">
        <v>76</v>
      </c>
      <c r="C68" s="14">
        <v>0</v>
      </c>
      <c r="D68" s="15">
        <v>22938</v>
      </c>
      <c r="E68" s="13"/>
    </row>
    <row r="69" spans="1:5" s="24" customFormat="1">
      <c r="A69" s="12"/>
      <c r="B69" s="13" t="s">
        <v>77</v>
      </c>
      <c r="C69" s="14">
        <v>0</v>
      </c>
      <c r="D69" s="15">
        <v>1943411</v>
      </c>
      <c r="E69" s="13"/>
    </row>
    <row r="70" spans="1:5" s="24" customFormat="1">
      <c r="A70" s="12"/>
      <c r="B70" s="13" t="s">
        <v>78</v>
      </c>
      <c r="C70" s="14">
        <v>0</v>
      </c>
      <c r="D70" s="15">
        <v>781723</v>
      </c>
      <c r="E70" s="13"/>
    </row>
    <row r="71" spans="1:5" s="24" customFormat="1">
      <c r="A71" s="12"/>
      <c r="B71" s="13" t="s">
        <v>79</v>
      </c>
      <c r="C71" s="14">
        <v>0</v>
      </c>
      <c r="D71" s="15">
        <v>2604</v>
      </c>
      <c r="E71" s="13"/>
    </row>
    <row r="72" spans="1:5" s="24" customFormat="1">
      <c r="A72" s="12"/>
      <c r="B72" s="13" t="s">
        <v>80</v>
      </c>
      <c r="C72" s="14">
        <v>0</v>
      </c>
      <c r="D72" s="15">
        <v>32666</v>
      </c>
      <c r="E72" s="13"/>
    </row>
    <row r="73" spans="1:5" s="24" customFormat="1">
      <c r="A73" s="12"/>
      <c r="B73" s="13" t="s">
        <v>81</v>
      </c>
      <c r="C73" s="14">
        <v>0</v>
      </c>
      <c r="D73" s="15">
        <v>171662</v>
      </c>
      <c r="E73" s="13"/>
    </row>
    <row r="74" spans="1:5" s="24" customFormat="1">
      <c r="A74" s="12"/>
      <c r="B74" s="13" t="s">
        <v>82</v>
      </c>
      <c r="C74" s="14">
        <v>0</v>
      </c>
      <c r="D74" s="15">
        <v>61946</v>
      </c>
      <c r="E74" s="13"/>
    </row>
    <row r="75" spans="1:5" s="24" customFormat="1">
      <c r="A75" s="12"/>
      <c r="B75" s="13" t="s">
        <v>83</v>
      </c>
      <c r="C75" s="14">
        <v>0</v>
      </c>
      <c r="D75" s="15">
        <v>268444</v>
      </c>
      <c r="E75" s="13"/>
    </row>
    <row r="76" spans="1:5" s="24" customFormat="1">
      <c r="A76" s="12"/>
      <c r="B76" s="13" t="s">
        <v>84</v>
      </c>
      <c r="C76" s="14">
        <v>0</v>
      </c>
      <c r="D76" s="15">
        <v>12967</v>
      </c>
      <c r="E76" s="13"/>
    </row>
    <row r="77" spans="1:5" s="24" customFormat="1">
      <c r="A77" s="12"/>
      <c r="B77" s="13" t="s">
        <v>85</v>
      </c>
      <c r="C77" s="14">
        <v>0</v>
      </c>
      <c r="D77" s="15">
        <v>3437323</v>
      </c>
      <c r="E77" s="13"/>
    </row>
    <row r="78" spans="1:5" s="24" customFormat="1">
      <c r="A78" s="12"/>
      <c r="B78" s="13" t="s">
        <v>86</v>
      </c>
      <c r="C78" s="14">
        <v>329091</v>
      </c>
      <c r="D78" s="15">
        <v>28937</v>
      </c>
      <c r="E78" s="13"/>
    </row>
    <row r="79" spans="1:5" s="24" customFormat="1">
      <c r="A79" s="12"/>
      <c r="B79" s="13" t="s">
        <v>87</v>
      </c>
      <c r="C79" s="14">
        <v>16878611</v>
      </c>
      <c r="D79" s="15">
        <v>1188592</v>
      </c>
      <c r="E79" s="13"/>
    </row>
    <row r="80" spans="1:5" s="24" customFormat="1">
      <c r="A80" s="12"/>
      <c r="B80" s="13" t="s">
        <v>88</v>
      </c>
      <c r="C80" s="14">
        <v>0</v>
      </c>
      <c r="D80" s="15">
        <v>4390</v>
      </c>
      <c r="E80" s="13"/>
    </row>
    <row r="81" spans="1:5" s="24" customFormat="1">
      <c r="A81" s="12"/>
      <c r="B81" s="13" t="s">
        <v>89</v>
      </c>
      <c r="C81" s="14">
        <v>8071452</v>
      </c>
      <c r="D81" s="15">
        <v>820131</v>
      </c>
      <c r="E81" s="13"/>
    </row>
    <row r="82" spans="1:5" s="24" customFormat="1">
      <c r="A82" s="12"/>
      <c r="B82" s="13" t="s">
        <v>90</v>
      </c>
      <c r="C82" s="14">
        <v>2033519</v>
      </c>
      <c r="D82" s="15">
        <v>193183</v>
      </c>
      <c r="E82" s="13"/>
    </row>
    <row r="83" spans="1:5" s="24" customFormat="1">
      <c r="A83" s="12"/>
      <c r="B83" s="13" t="s">
        <v>91</v>
      </c>
      <c r="C83" s="14">
        <v>9617849</v>
      </c>
      <c r="D83" s="15">
        <v>2219055</v>
      </c>
      <c r="E83" s="13"/>
    </row>
    <row r="84" spans="1:5" s="24" customFormat="1">
      <c r="A84" s="12"/>
      <c r="B84" s="13" t="s">
        <v>92</v>
      </c>
      <c r="C84" s="14">
        <v>2752574</v>
      </c>
      <c r="D84" s="15">
        <v>783971</v>
      </c>
      <c r="E84" s="13"/>
    </row>
    <row r="85" spans="1:5" s="24" customFormat="1">
      <c r="A85" s="12"/>
      <c r="B85" s="13" t="s">
        <v>93</v>
      </c>
      <c r="C85" s="14">
        <v>0</v>
      </c>
      <c r="D85" s="15">
        <v>161</v>
      </c>
      <c r="E85" s="13"/>
    </row>
    <row r="86" spans="1:5" s="24" customFormat="1">
      <c r="A86" s="12"/>
      <c r="B86" s="13" t="s">
        <v>94</v>
      </c>
      <c r="C86" s="14">
        <v>0</v>
      </c>
      <c r="D86" s="15">
        <v>56963</v>
      </c>
      <c r="E86" s="13"/>
    </row>
    <row r="87" spans="1:5" s="24" customFormat="1">
      <c r="A87" s="12"/>
      <c r="B87" s="13" t="s">
        <v>95</v>
      </c>
      <c r="C87" s="14">
        <v>67793089</v>
      </c>
      <c r="D87" s="15">
        <v>4679485</v>
      </c>
      <c r="E87" s="13"/>
    </row>
    <row r="88" spans="1:5" s="24" customFormat="1">
      <c r="A88" s="12"/>
      <c r="B88" s="13" t="s">
        <v>96</v>
      </c>
      <c r="C88" s="14">
        <v>5997</v>
      </c>
      <c r="D88" s="15">
        <v>452</v>
      </c>
      <c r="E88" s="13"/>
    </row>
    <row r="89" spans="1:5" s="24" customFormat="1">
      <c r="A89" s="12"/>
      <c r="B89" s="13" t="s">
        <v>97</v>
      </c>
      <c r="C89" s="14">
        <v>1745</v>
      </c>
      <c r="D89" s="15">
        <v>131</v>
      </c>
      <c r="E89" s="13"/>
    </row>
    <row r="90" spans="1:5" s="24" customFormat="1">
      <c r="A90" s="12"/>
      <c r="B90" s="13" t="s">
        <v>98</v>
      </c>
      <c r="C90" s="14">
        <v>0</v>
      </c>
      <c r="D90" s="15">
        <v>479200</v>
      </c>
      <c r="E90" s="13"/>
    </row>
    <row r="91" spans="1:5" s="24" customFormat="1">
      <c r="A91" s="12"/>
      <c r="B91" s="13" t="s">
        <v>99</v>
      </c>
      <c r="C91" s="14">
        <v>0</v>
      </c>
      <c r="D91" s="15">
        <v>1562681</v>
      </c>
      <c r="E91" s="13"/>
    </row>
    <row r="92" spans="1:5" s="24" customFormat="1">
      <c r="A92" s="12"/>
      <c r="B92" s="13" t="s">
        <v>100</v>
      </c>
      <c r="C92" s="14">
        <v>6418576222</v>
      </c>
      <c r="D92" s="15">
        <v>640419931</v>
      </c>
      <c r="E92" s="13"/>
    </row>
    <row r="93" spans="1:5" s="24" customFormat="1">
      <c r="A93" s="12"/>
      <c r="B93" s="13" t="s">
        <v>101</v>
      </c>
      <c r="C93" s="14">
        <v>2747865</v>
      </c>
      <c r="D93" s="15">
        <v>268929</v>
      </c>
      <c r="E93" s="13"/>
    </row>
    <row r="94" spans="1:5" s="24" customFormat="1">
      <c r="A94" s="12"/>
      <c r="B94" s="13" t="s">
        <v>102</v>
      </c>
      <c r="C94" s="14">
        <v>248294065</v>
      </c>
      <c r="D94" s="15">
        <v>24311215</v>
      </c>
      <c r="E94" s="13"/>
    </row>
    <row r="95" spans="1:5" s="24" customFormat="1">
      <c r="A95" s="12"/>
      <c r="B95" s="13" t="s">
        <v>103</v>
      </c>
      <c r="C95" s="14">
        <v>-1</v>
      </c>
      <c r="D95" s="15">
        <v>-50</v>
      </c>
      <c r="E95" s="13"/>
    </row>
    <row r="96" spans="1:5" s="24" customFormat="1">
      <c r="A96" s="12"/>
      <c r="B96" s="13" t="s">
        <v>104</v>
      </c>
      <c r="C96" s="14">
        <v>77725005</v>
      </c>
      <c r="D96" s="15">
        <v>8113921</v>
      </c>
      <c r="E96" s="13"/>
    </row>
    <row r="97" spans="1:5" s="24" customFormat="1">
      <c r="A97" s="12"/>
      <c r="B97" s="13" t="s">
        <v>105</v>
      </c>
      <c r="C97" s="14">
        <v>256618</v>
      </c>
      <c r="D97" s="15">
        <v>24941</v>
      </c>
      <c r="E97" s="13"/>
    </row>
    <row r="98" spans="1:5" s="24" customFormat="1">
      <c r="A98" s="12"/>
      <c r="B98" s="13" t="s">
        <v>106</v>
      </c>
      <c r="C98" s="14">
        <v>17057968</v>
      </c>
      <c r="D98" s="15">
        <v>5116046</v>
      </c>
      <c r="E98" s="13"/>
    </row>
    <row r="99" spans="1:5" s="24" customFormat="1">
      <c r="A99" s="12"/>
      <c r="B99" s="13" t="s">
        <v>107</v>
      </c>
      <c r="C99" s="14">
        <v>50158098</v>
      </c>
      <c r="D99" s="15">
        <v>3340033</v>
      </c>
      <c r="E99" s="13"/>
    </row>
    <row r="100" spans="1:5" s="24" customFormat="1">
      <c r="A100" s="12"/>
      <c r="B100" s="13" t="s">
        <v>108</v>
      </c>
      <c r="C100" s="14">
        <v>1791714</v>
      </c>
      <c r="D100" s="15">
        <v>248853</v>
      </c>
      <c r="E100" s="13"/>
    </row>
    <row r="101" spans="1:5" s="24" customFormat="1">
      <c r="A101" s="12"/>
      <c r="B101" s="13" t="s">
        <v>109</v>
      </c>
      <c r="C101" s="14">
        <v>5328485</v>
      </c>
      <c r="D101" s="15">
        <v>670359</v>
      </c>
      <c r="E101" s="13"/>
    </row>
    <row r="102" spans="1:5" s="24" customFormat="1">
      <c r="A102" s="12"/>
      <c r="B102" s="13" t="s">
        <v>110</v>
      </c>
      <c r="C102" s="14">
        <v>565835000</v>
      </c>
      <c r="D102" s="15">
        <v>26175000</v>
      </c>
      <c r="E102" s="13"/>
    </row>
    <row r="103" spans="1:5" s="24" customFormat="1">
      <c r="A103" s="12"/>
      <c r="B103" s="13" t="s">
        <v>111</v>
      </c>
      <c r="C103" s="14">
        <v>1013366464</v>
      </c>
      <c r="D103" s="15">
        <v>37589515</v>
      </c>
      <c r="E103" s="13"/>
    </row>
    <row r="104" spans="1:5" s="24" customFormat="1">
      <c r="A104" s="12"/>
      <c r="B104" s="13" t="s">
        <v>112</v>
      </c>
      <c r="C104" s="14">
        <v>1139835876</v>
      </c>
      <c r="D104" s="15">
        <v>48922487</v>
      </c>
      <c r="E104" s="13"/>
    </row>
    <row r="105" spans="1:5" s="24" customFormat="1">
      <c r="A105" s="12"/>
      <c r="B105" s="13" t="s">
        <v>113</v>
      </c>
      <c r="C105" s="14">
        <v>22888000</v>
      </c>
      <c r="D105" s="15">
        <v>963688</v>
      </c>
      <c r="E105" s="13"/>
    </row>
    <row r="106" spans="1:5" s="24" customFormat="1">
      <c r="A106" s="12"/>
      <c r="B106" s="13" t="s">
        <v>114</v>
      </c>
      <c r="C106" s="14">
        <v>0</v>
      </c>
      <c r="D106" s="15">
        <v>11550</v>
      </c>
      <c r="E106" s="13"/>
    </row>
    <row r="107" spans="1:5" s="24" customFormat="1">
      <c r="A107" s="12"/>
      <c r="B107" s="13" t="s">
        <v>115</v>
      </c>
      <c r="C107" s="14">
        <v>0</v>
      </c>
      <c r="D107" s="15">
        <v>421385</v>
      </c>
      <c r="E107" s="13"/>
    </row>
    <row r="108" spans="1:5" s="24" customFormat="1">
      <c r="A108" s="12"/>
      <c r="B108" s="13" t="s">
        <v>116</v>
      </c>
      <c r="C108" s="14">
        <v>29754</v>
      </c>
      <c r="D108" s="15">
        <v>3647</v>
      </c>
      <c r="E108" s="13"/>
    </row>
    <row r="109" spans="1:5" s="24" customFormat="1">
      <c r="A109" s="12"/>
      <c r="B109" s="13" t="s">
        <v>117</v>
      </c>
      <c r="C109" s="14">
        <v>2811327</v>
      </c>
      <c r="D109" s="15">
        <v>309178</v>
      </c>
      <c r="E109" s="13"/>
    </row>
    <row r="110" spans="1:5" s="24" customFormat="1">
      <c r="A110" s="12"/>
      <c r="B110" s="13" t="s">
        <v>118</v>
      </c>
      <c r="C110" s="14">
        <v>1841844</v>
      </c>
      <c r="D110" s="15">
        <v>189783</v>
      </c>
      <c r="E110" s="13"/>
    </row>
    <row r="111" spans="1:5" s="24" customFormat="1">
      <c r="A111" s="12"/>
      <c r="B111" s="13" t="s">
        <v>119</v>
      </c>
      <c r="C111" s="14">
        <v>1340616</v>
      </c>
      <c r="D111" s="15">
        <v>114059</v>
      </c>
      <c r="E111" s="13"/>
    </row>
    <row r="112" spans="1:5" s="24" customFormat="1">
      <c r="A112" s="12"/>
      <c r="B112" s="13" t="s">
        <v>120</v>
      </c>
      <c r="C112" s="14">
        <v>0</v>
      </c>
      <c r="D112" s="15">
        <v>0</v>
      </c>
      <c r="E112" s="13"/>
    </row>
    <row r="113" spans="1:5" s="24" customFormat="1">
      <c r="A113" s="12"/>
      <c r="B113" s="13" t="s">
        <v>121</v>
      </c>
      <c r="C113" s="14">
        <v>0</v>
      </c>
      <c r="D113" s="15">
        <v>195820</v>
      </c>
      <c r="E113" s="13"/>
    </row>
    <row r="114" spans="1:5" s="24" customFormat="1">
      <c r="A114" s="12"/>
      <c r="B114" s="13" t="s">
        <v>122</v>
      </c>
      <c r="C114" s="14">
        <v>0</v>
      </c>
      <c r="D114" s="15">
        <v>1051</v>
      </c>
      <c r="E114" s="13"/>
    </row>
    <row r="115" spans="1:5" s="24" customFormat="1">
      <c r="A115" s="12"/>
      <c r="B115" s="13" t="s">
        <v>123</v>
      </c>
      <c r="C115" s="14">
        <v>0</v>
      </c>
      <c r="D115" s="15">
        <v>16847</v>
      </c>
      <c r="E115" s="13"/>
    </row>
    <row r="116" spans="1:5" s="24" customFormat="1">
      <c r="A116" s="12"/>
      <c r="B116" s="13" t="s">
        <v>124</v>
      </c>
      <c r="C116" s="14">
        <v>0</v>
      </c>
      <c r="D116" s="15">
        <v>221497</v>
      </c>
      <c r="E116" s="13"/>
    </row>
    <row r="117" spans="1:5" s="24" customFormat="1">
      <c r="A117" s="12"/>
      <c r="B117" s="13" t="s">
        <v>125</v>
      </c>
      <c r="C117" s="14">
        <v>0</v>
      </c>
      <c r="D117" s="15">
        <v>288234</v>
      </c>
      <c r="E117" s="13"/>
    </row>
    <row r="118" spans="1:5" s="24" customFormat="1">
      <c r="A118" s="12"/>
      <c r="B118" s="13" t="s">
        <v>126</v>
      </c>
      <c r="C118" s="14">
        <v>0</v>
      </c>
      <c r="D118" s="15">
        <v>89938</v>
      </c>
      <c r="E118" s="13"/>
    </row>
    <row r="119" spans="1:5" s="24" customFormat="1">
      <c r="A119" s="12"/>
      <c r="B119" s="13" t="s">
        <v>127</v>
      </c>
      <c r="C119" s="14">
        <v>0</v>
      </c>
      <c r="D119" s="15">
        <v>31</v>
      </c>
      <c r="E119" s="13"/>
    </row>
    <row r="120" spans="1:5" s="24" customFormat="1">
      <c r="A120" s="12"/>
      <c r="B120" s="13" t="s">
        <v>128</v>
      </c>
      <c r="C120" s="14">
        <v>0</v>
      </c>
      <c r="D120" s="15">
        <v>1239315</v>
      </c>
      <c r="E120" s="13"/>
    </row>
    <row r="121" spans="1:5" s="24" customFormat="1">
      <c r="A121" s="12"/>
      <c r="B121" s="13" t="s">
        <v>129</v>
      </c>
      <c r="C121" s="14">
        <v>0</v>
      </c>
      <c r="D121" s="15">
        <v>0</v>
      </c>
      <c r="E121" s="13"/>
    </row>
    <row r="122" spans="1:5" s="24" customFormat="1">
      <c r="A122" s="12"/>
      <c r="B122" s="13" t="s">
        <v>130</v>
      </c>
      <c r="C122" s="14">
        <v>0</v>
      </c>
      <c r="D122" s="15">
        <v>0</v>
      </c>
      <c r="E122" s="13"/>
    </row>
    <row r="123" spans="1:5" s="24" customFormat="1">
      <c r="A123" s="12"/>
      <c r="B123" s="13" t="s">
        <v>131</v>
      </c>
      <c r="C123" s="14">
        <v>0</v>
      </c>
      <c r="D123" s="15">
        <v>16792152</v>
      </c>
      <c r="E123" s="13"/>
    </row>
    <row r="124" spans="1:5" s="24" customFormat="1">
      <c r="A124" s="12"/>
      <c r="B124" s="13" t="s">
        <v>132</v>
      </c>
      <c r="C124" s="14">
        <v>0</v>
      </c>
      <c r="D124" s="15">
        <v>7711490</v>
      </c>
      <c r="E124" s="13"/>
    </row>
    <row r="125" spans="1:5" s="24" customFormat="1">
      <c r="A125" s="12"/>
      <c r="B125" s="13" t="s">
        <v>133</v>
      </c>
      <c r="C125" s="14">
        <v>0</v>
      </c>
      <c r="D125" s="15">
        <v>469480</v>
      </c>
      <c r="E125" s="13"/>
    </row>
    <row r="126" spans="1:5" s="24" customFormat="1">
      <c r="A126" s="12"/>
      <c r="B126" s="13" t="s">
        <v>134</v>
      </c>
      <c r="C126" s="14">
        <v>0</v>
      </c>
      <c r="D126" s="15">
        <v>18864721</v>
      </c>
      <c r="E126" s="13"/>
    </row>
    <row r="127" spans="1:5" s="24" customFormat="1">
      <c r="A127" s="12"/>
      <c r="B127" s="13" t="s">
        <v>135</v>
      </c>
      <c r="C127" s="14">
        <v>0</v>
      </c>
      <c r="D127" s="15">
        <v>420300</v>
      </c>
      <c r="E127" s="13"/>
    </row>
    <row r="128" spans="1:5" s="24" customFormat="1">
      <c r="A128" s="12"/>
      <c r="B128" s="13" t="s">
        <v>136</v>
      </c>
      <c r="C128" s="14">
        <v>0</v>
      </c>
      <c r="D128" s="15">
        <v>280745</v>
      </c>
      <c r="E128" s="13"/>
    </row>
    <row r="129" spans="1:5" s="24" customFormat="1">
      <c r="A129" s="12"/>
      <c r="B129" s="13" t="s">
        <v>137</v>
      </c>
      <c r="C129" s="14">
        <v>0</v>
      </c>
      <c r="D129" s="15">
        <v>87375</v>
      </c>
      <c r="E129" s="13"/>
    </row>
    <row r="130" spans="1:5">
      <c r="A130" s="12"/>
      <c r="B130" s="13" t="s">
        <v>138</v>
      </c>
      <c r="C130" s="14">
        <v>0</v>
      </c>
      <c r="D130" s="15">
        <v>13728</v>
      </c>
      <c r="E130" s="13"/>
    </row>
    <row r="131" spans="1:5">
      <c r="A131" s="12"/>
      <c r="B131" s="13" t="s">
        <v>139</v>
      </c>
      <c r="C131" s="14">
        <v>0</v>
      </c>
      <c r="D131" s="15">
        <v>2465</v>
      </c>
      <c r="E131" s="13"/>
    </row>
    <row r="132" spans="1:5">
      <c r="A132" s="12"/>
      <c r="B132" s="13" t="s">
        <v>140</v>
      </c>
      <c r="C132" s="14">
        <v>0</v>
      </c>
      <c r="D132" s="15">
        <v>2125776</v>
      </c>
      <c r="E132" s="13"/>
    </row>
    <row r="133" spans="1:5">
      <c r="A133" s="12"/>
      <c r="B133" s="13" t="s">
        <v>141</v>
      </c>
      <c r="C133" s="14">
        <v>0</v>
      </c>
      <c r="D133" s="15">
        <v>2206197</v>
      </c>
      <c r="E133" s="13"/>
    </row>
    <row r="134" spans="1:5">
      <c r="A134" s="12"/>
      <c r="B134" s="13" t="s">
        <v>142</v>
      </c>
      <c r="C134" s="14">
        <v>0</v>
      </c>
      <c r="D134" s="15">
        <v>3437324</v>
      </c>
      <c r="E134" s="13"/>
    </row>
    <row r="135" spans="1:5">
      <c r="A135" s="12"/>
      <c r="B135" s="13" t="s">
        <v>143</v>
      </c>
      <c r="C135" s="14">
        <v>0</v>
      </c>
      <c r="D135" s="15">
        <v>43291</v>
      </c>
      <c r="E135" s="13"/>
    </row>
    <row r="136" spans="1:5">
      <c r="A136" s="12"/>
      <c r="B136" s="13" t="s">
        <v>144</v>
      </c>
      <c r="C136" s="14">
        <v>0</v>
      </c>
      <c r="D136" s="15">
        <v>488</v>
      </c>
      <c r="E136" s="13"/>
    </row>
    <row r="137" spans="1:5">
      <c r="A137" s="12"/>
      <c r="B137" s="13" t="s">
        <v>145</v>
      </c>
      <c r="C137" s="14">
        <v>0</v>
      </c>
      <c r="D137" s="15">
        <v>-68885</v>
      </c>
      <c r="E137" s="13"/>
    </row>
    <row r="138" spans="1:5">
      <c r="A138" s="12"/>
      <c r="B138" s="13" t="s">
        <v>146</v>
      </c>
      <c r="C138" s="14">
        <v>0</v>
      </c>
      <c r="D138" s="15">
        <v>-947702</v>
      </c>
      <c r="E138" s="13"/>
    </row>
    <row r="139" spans="1:5">
      <c r="A139" s="12"/>
      <c r="B139" s="13" t="s">
        <v>147</v>
      </c>
      <c r="C139" s="14">
        <v>0</v>
      </c>
      <c r="D139" s="15">
        <v>86654</v>
      </c>
      <c r="E139" s="13"/>
    </row>
    <row r="140" spans="1:5">
      <c r="A140" s="12"/>
      <c r="B140" s="13" t="s">
        <v>148</v>
      </c>
      <c r="C140" s="14">
        <v>0</v>
      </c>
      <c r="D140" s="15">
        <v>480594</v>
      </c>
      <c r="E140" s="13"/>
    </row>
    <row r="141" spans="1:5">
      <c r="A141" s="12"/>
      <c r="B141" s="13" t="s">
        <v>149</v>
      </c>
      <c r="C141" s="14">
        <v>0</v>
      </c>
      <c r="D141" s="15">
        <v>6505</v>
      </c>
      <c r="E141" s="13"/>
    </row>
    <row r="142" spans="1:5">
      <c r="A142" s="12"/>
      <c r="B142" s="13" t="s">
        <v>150</v>
      </c>
      <c r="C142" s="14">
        <v>0</v>
      </c>
      <c r="D142" s="15">
        <v>1067789</v>
      </c>
      <c r="E142" s="13"/>
    </row>
    <row r="143" spans="1:5">
      <c r="A143" s="12"/>
      <c r="B143" s="13" t="s">
        <v>151</v>
      </c>
      <c r="C143" s="14">
        <v>0</v>
      </c>
      <c r="D143" s="15">
        <v>77589</v>
      </c>
      <c r="E143" s="13"/>
    </row>
    <row r="144" spans="1:5">
      <c r="A144" s="12"/>
      <c r="B144" s="13" t="s">
        <v>152</v>
      </c>
      <c r="C144" s="14">
        <v>0</v>
      </c>
      <c r="D144" s="15">
        <v>111624</v>
      </c>
      <c r="E144" s="13"/>
    </row>
    <row r="145" spans="1:5">
      <c r="A145" s="12"/>
      <c r="B145" s="13" t="s">
        <v>153</v>
      </c>
      <c r="C145" s="14">
        <v>0</v>
      </c>
      <c r="D145" s="15">
        <v>2619506</v>
      </c>
      <c r="E145" s="13"/>
    </row>
    <row r="146" spans="1:5">
      <c r="A146" s="12"/>
      <c r="B146" s="13" t="s">
        <v>154</v>
      </c>
      <c r="C146" s="14">
        <v>0</v>
      </c>
      <c r="D146" s="15">
        <v>48781</v>
      </c>
      <c r="E146" s="13"/>
    </row>
    <row r="147" spans="1:5">
      <c r="A147" s="12"/>
      <c r="B147" s="13" t="s">
        <v>155</v>
      </c>
      <c r="C147" s="14">
        <v>0</v>
      </c>
      <c r="D147" s="15">
        <v>1736</v>
      </c>
      <c r="E147" s="13"/>
    </row>
    <row r="148" spans="1:5">
      <c r="A148" s="12"/>
      <c r="B148" s="13" t="s">
        <v>156</v>
      </c>
      <c r="C148" s="14">
        <v>0</v>
      </c>
      <c r="D148" s="15">
        <v>4200</v>
      </c>
      <c r="E148" s="13"/>
    </row>
    <row r="149" spans="1:5">
      <c r="A149" s="12"/>
      <c r="B149" s="13" t="s">
        <v>157</v>
      </c>
      <c r="C149" s="14">
        <v>0</v>
      </c>
      <c r="D149" s="15">
        <v>274105</v>
      </c>
      <c r="E149" s="13"/>
    </row>
    <row r="150" spans="1:5">
      <c r="A150" s="12"/>
      <c r="B150" s="13" t="s">
        <v>158</v>
      </c>
      <c r="C150" s="14">
        <v>0</v>
      </c>
      <c r="D150" s="15">
        <v>-10666048</v>
      </c>
      <c r="E150" s="13"/>
    </row>
    <row r="151" spans="1:5">
      <c r="A151" s="12"/>
      <c r="B151" s="13" t="s">
        <v>159</v>
      </c>
      <c r="C151" s="14">
        <v>0</v>
      </c>
      <c r="D151" s="15">
        <v>-203047</v>
      </c>
      <c r="E151" s="13"/>
    </row>
    <row r="152" spans="1:5">
      <c r="A152" s="12"/>
      <c r="B152" s="13" t="s">
        <v>160</v>
      </c>
      <c r="C152" s="14">
        <v>0</v>
      </c>
      <c r="D152" s="15">
        <v>-135291</v>
      </c>
      <c r="E152" s="13"/>
    </row>
    <row r="153" spans="1:5">
      <c r="A153" s="12"/>
      <c r="B153" s="13" t="s">
        <v>161</v>
      </c>
      <c r="C153" s="14">
        <v>0</v>
      </c>
      <c r="D153" s="15">
        <v>-3919</v>
      </c>
      <c r="E153" s="13"/>
    </row>
    <row r="154" spans="1:5">
      <c r="A154" s="12"/>
      <c r="B154" s="13" t="s">
        <v>162</v>
      </c>
      <c r="C154" s="14">
        <v>0</v>
      </c>
      <c r="D154" s="15">
        <v>-205374</v>
      </c>
      <c r="E154" s="13"/>
    </row>
    <row r="155" spans="1:5">
      <c r="A155" s="12"/>
      <c r="B155" s="13" t="s">
        <v>163</v>
      </c>
      <c r="C155" s="14">
        <v>0</v>
      </c>
      <c r="D155" s="15">
        <v>1863633</v>
      </c>
      <c r="E155" s="13"/>
    </row>
    <row r="156" spans="1:5">
      <c r="A156" s="12"/>
      <c r="B156" s="13" t="s">
        <v>164</v>
      </c>
      <c r="C156" s="14">
        <v>0</v>
      </c>
      <c r="D156" s="15">
        <v>-14000</v>
      </c>
      <c r="E156" s="13"/>
    </row>
    <row r="157" spans="1:5">
      <c r="A157" s="12"/>
      <c r="B157" s="13" t="s">
        <v>165</v>
      </c>
      <c r="C157" s="14">
        <v>-17119000</v>
      </c>
      <c r="D157" s="15">
        <v>5574000</v>
      </c>
      <c r="E157" s="13"/>
    </row>
    <row r="158" spans="1:5">
      <c r="A158" s="12"/>
      <c r="B158" s="13" t="s">
        <v>166</v>
      </c>
      <c r="C158" s="14">
        <v>0</v>
      </c>
      <c r="D158" s="15">
        <v>456</v>
      </c>
      <c r="E158" s="13"/>
    </row>
    <row r="159" spans="1:5" s="24" customFormat="1">
      <c r="A159" s="17" t="s">
        <v>167</v>
      </c>
      <c r="B159" s="18"/>
      <c r="C159" s="19">
        <f>SUM(C31:C158)</f>
        <v>15526786469</v>
      </c>
      <c r="D159" s="20">
        <f>SUM(D31:D158)</f>
        <v>1222253154</v>
      </c>
      <c r="E159" s="21"/>
    </row>
    <row r="160" spans="1:5" s="24" customFormat="1">
      <c r="A160" s="17" t="s">
        <v>168</v>
      </c>
      <c r="B160" s="18"/>
      <c r="C160" s="19">
        <f>C11+C13+C18+C26+C30+C159</f>
        <v>23930266011</v>
      </c>
      <c r="D160" s="20">
        <f>D11+D13+D18+D26+D30+D159</f>
        <v>1865354771</v>
      </c>
      <c r="E160" s="21"/>
    </row>
  </sheetData>
  <printOptions horizontalCentered="1"/>
  <pageMargins left="0.5" right="0.5" top="1" bottom="0.75" header="0.5" footer="0.5"/>
  <pageSetup scale="82" fitToHeight="3" orientation="portrait" r:id="rId1"/>
  <headerFooter alignWithMargins="0">
    <oddFooter>&amp;CPage &amp;P of &amp;N</oddFooter>
  </headerFooter>
  <rowBreaks count="1" manualBreakCount="1">
    <brk id="6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Exhibit</vt:lpstr>
      <vt:lpstr>Exhibit!Print_Titles</vt:lpstr>
    </vt:vector>
  </TitlesOfParts>
  <Company>PacifiCorp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p74618</dc:creator>
  <cp:lastModifiedBy> </cp:lastModifiedBy>
  <dcterms:created xsi:type="dcterms:W3CDTF">2013-05-23T16:23:57Z</dcterms:created>
  <dcterms:modified xsi:type="dcterms:W3CDTF">2013-06-07T21:46:30Z</dcterms:modified>
</cp:coreProperties>
</file>