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Appliance cha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38" i="1" l="1"/>
  <c r="I34" i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C2" i="1"/>
  <c r="K16" i="1" l="1"/>
  <c r="K18" i="1"/>
  <c r="K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C8" i="1"/>
  <c r="C6" i="1"/>
  <c r="C7" i="1"/>
  <c r="C4" i="1"/>
  <c r="C5" i="1"/>
  <c r="C3" i="1"/>
</calcChain>
</file>

<file path=xl/sharedStrings.xml><?xml version="1.0" encoding="utf-8"?>
<sst xmlns="http://schemas.openxmlformats.org/spreadsheetml/2006/main" count="26" uniqueCount="22">
  <si>
    <t>Vacuum</t>
  </si>
  <si>
    <t>Microwave</t>
  </si>
  <si>
    <t>Appliance</t>
  </si>
  <si>
    <t>Television</t>
  </si>
  <si>
    <t>Watts</t>
  </si>
  <si>
    <t>Cooking Stove top</t>
  </si>
  <si>
    <t>Central Air Conditioner</t>
  </si>
  <si>
    <t>kW</t>
  </si>
  <si>
    <t>Usage in mins</t>
  </si>
  <si>
    <t>Lights</t>
  </si>
  <si>
    <t>Cooking stove</t>
  </si>
  <si>
    <t xml:space="preserve">Source: </t>
  </si>
  <si>
    <t>http://energyusecalculator.com/calculate_electrical_usage.htm</t>
  </si>
  <si>
    <t>Lighting (Incandescent light bulb)</t>
  </si>
  <si>
    <t>Central A/C</t>
  </si>
  <si>
    <t>Washer/Dryer</t>
  </si>
  <si>
    <t>Total kW</t>
  </si>
  <si>
    <t>Appliances used in each minute in one hour</t>
  </si>
  <si>
    <t>Average Demand</t>
  </si>
  <si>
    <t>over 15 mins</t>
  </si>
  <si>
    <t>over 30 mins</t>
  </si>
  <si>
    <t>over 60 mins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</si>
</sst>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1" applyFont="1" applyFill="1" applyAlignment="1">
      <alignment horizontal="left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6600"/>
      <color rgb="FF33CC33"/>
      <color rgb="FF3399FF"/>
      <color rgb="FF6600FF"/>
      <color rgb="FF66FF33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2000"/>
            </a:pPr>
            <a:r>
              <a:rPr lang="en-US" sz="2000"/>
              <a:t>Example of Appliance Usage During</a:t>
            </a:r>
            <a:r>
              <a:rPr lang="en-US" sz="2000" baseline="0"/>
              <a:t> an Hour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'Appliance chart'!$B$15</c:f>
              <c:strCache>
                <c:ptCount val="1"/>
                <c:pt idx="0">
                  <c:v>Lights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'Appliance chart'!$A$16:$A$75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'Appliance chart'!$B$16:$B$75</c:f>
              <c:numCache>
                <c:formatCode>General</c:formatCode>
                <c:ptCount val="60"/>
                <c:pt idx="0">
                  <c:v>0.06</c:v>
                </c:pt>
                <c:pt idx="1">
                  <c:v>0.06</c:v>
                </c:pt>
                <c:pt idx="2">
                  <c:v>0.06</c:v>
                </c:pt>
                <c:pt idx="3">
                  <c:v>0.06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0.06</c:v>
                </c:pt>
                <c:pt idx="10">
                  <c:v>0.06</c:v>
                </c:pt>
                <c:pt idx="11">
                  <c:v>0.06</c:v>
                </c:pt>
                <c:pt idx="12">
                  <c:v>0.06</c:v>
                </c:pt>
                <c:pt idx="13">
                  <c:v>0.06</c:v>
                </c:pt>
                <c:pt idx="14">
                  <c:v>0.06</c:v>
                </c:pt>
                <c:pt idx="15">
                  <c:v>0.06</c:v>
                </c:pt>
                <c:pt idx="16">
                  <c:v>0.06</c:v>
                </c:pt>
                <c:pt idx="17">
                  <c:v>0.06</c:v>
                </c:pt>
                <c:pt idx="18">
                  <c:v>0.06</c:v>
                </c:pt>
                <c:pt idx="19">
                  <c:v>0.06</c:v>
                </c:pt>
                <c:pt idx="20">
                  <c:v>0.06</c:v>
                </c:pt>
                <c:pt idx="21">
                  <c:v>0.06</c:v>
                </c:pt>
                <c:pt idx="22">
                  <c:v>0.06</c:v>
                </c:pt>
                <c:pt idx="23">
                  <c:v>0.06</c:v>
                </c:pt>
                <c:pt idx="24">
                  <c:v>0.06</c:v>
                </c:pt>
                <c:pt idx="25">
                  <c:v>0.06</c:v>
                </c:pt>
                <c:pt idx="26">
                  <c:v>0.06</c:v>
                </c:pt>
                <c:pt idx="27">
                  <c:v>0.06</c:v>
                </c:pt>
                <c:pt idx="28">
                  <c:v>0.06</c:v>
                </c:pt>
                <c:pt idx="29">
                  <c:v>0.06</c:v>
                </c:pt>
                <c:pt idx="30">
                  <c:v>0.06</c:v>
                </c:pt>
                <c:pt idx="31">
                  <c:v>0.06</c:v>
                </c:pt>
                <c:pt idx="32">
                  <c:v>0.06</c:v>
                </c:pt>
                <c:pt idx="33">
                  <c:v>0.06</c:v>
                </c:pt>
                <c:pt idx="34">
                  <c:v>0.06</c:v>
                </c:pt>
                <c:pt idx="35">
                  <c:v>0.06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0.06</c:v>
                </c:pt>
                <c:pt idx="45">
                  <c:v>0.06</c:v>
                </c:pt>
                <c:pt idx="46">
                  <c:v>0.06</c:v>
                </c:pt>
                <c:pt idx="47">
                  <c:v>0.06</c:v>
                </c:pt>
                <c:pt idx="48">
                  <c:v>0.06</c:v>
                </c:pt>
                <c:pt idx="49">
                  <c:v>0.06</c:v>
                </c:pt>
                <c:pt idx="50">
                  <c:v>0.06</c:v>
                </c:pt>
                <c:pt idx="51">
                  <c:v>0.06</c:v>
                </c:pt>
                <c:pt idx="52">
                  <c:v>0.06</c:v>
                </c:pt>
                <c:pt idx="53">
                  <c:v>0.06</c:v>
                </c:pt>
                <c:pt idx="54">
                  <c:v>0.06</c:v>
                </c:pt>
                <c:pt idx="55">
                  <c:v>0.06</c:v>
                </c:pt>
                <c:pt idx="56">
                  <c:v>0.06</c:v>
                </c:pt>
                <c:pt idx="57">
                  <c:v>0.06</c:v>
                </c:pt>
                <c:pt idx="58">
                  <c:v>0.06</c:v>
                </c:pt>
                <c:pt idx="59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'Appliance chart'!$C$15</c:f>
              <c:strCache>
                <c:ptCount val="1"/>
                <c:pt idx="0">
                  <c:v>Television</c:v>
                </c:pt>
              </c:strCache>
            </c:strRef>
          </c:tx>
          <c:spPr>
            <a:solidFill>
              <a:srgbClr val="6600FF"/>
            </a:solidFill>
            <a:ln>
              <a:noFill/>
            </a:ln>
            <a:effectLst/>
          </c:spPr>
          <c:cat>
            <c:numRef>
              <c:f>'Appliance chart'!$A$16:$A$75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'Appliance chart'!$C$16:$C$75</c:f>
              <c:numCache>
                <c:formatCode>General</c:formatCode>
                <c:ptCount val="60"/>
                <c:pt idx="0">
                  <c:v>0.12</c:v>
                </c:pt>
                <c:pt idx="1">
                  <c:v>0.12</c:v>
                </c:pt>
                <c:pt idx="2">
                  <c:v>0.12</c:v>
                </c:pt>
                <c:pt idx="3">
                  <c:v>0.12</c:v>
                </c:pt>
                <c:pt idx="4">
                  <c:v>0.12</c:v>
                </c:pt>
                <c:pt idx="5">
                  <c:v>0.12</c:v>
                </c:pt>
                <c:pt idx="6">
                  <c:v>0.12</c:v>
                </c:pt>
                <c:pt idx="7">
                  <c:v>0.12</c:v>
                </c:pt>
                <c:pt idx="8">
                  <c:v>0.12</c:v>
                </c:pt>
                <c:pt idx="9">
                  <c:v>0.12</c:v>
                </c:pt>
                <c:pt idx="10">
                  <c:v>0.12</c:v>
                </c:pt>
                <c:pt idx="11">
                  <c:v>0.12</c:v>
                </c:pt>
                <c:pt idx="12">
                  <c:v>0.12</c:v>
                </c:pt>
                <c:pt idx="13">
                  <c:v>0.12</c:v>
                </c:pt>
                <c:pt idx="14">
                  <c:v>0.12</c:v>
                </c:pt>
                <c:pt idx="15">
                  <c:v>0.12</c:v>
                </c:pt>
                <c:pt idx="16">
                  <c:v>0.12</c:v>
                </c:pt>
                <c:pt idx="17">
                  <c:v>0.12</c:v>
                </c:pt>
                <c:pt idx="18">
                  <c:v>0.12</c:v>
                </c:pt>
                <c:pt idx="19">
                  <c:v>0.12</c:v>
                </c:pt>
                <c:pt idx="20">
                  <c:v>0.12</c:v>
                </c:pt>
                <c:pt idx="21">
                  <c:v>0.12</c:v>
                </c:pt>
                <c:pt idx="22">
                  <c:v>0.12</c:v>
                </c:pt>
                <c:pt idx="23">
                  <c:v>0.12</c:v>
                </c:pt>
                <c:pt idx="24">
                  <c:v>0.12</c:v>
                </c:pt>
                <c:pt idx="25">
                  <c:v>0.12</c:v>
                </c:pt>
                <c:pt idx="26">
                  <c:v>0.12</c:v>
                </c:pt>
                <c:pt idx="27">
                  <c:v>0.12</c:v>
                </c:pt>
                <c:pt idx="28">
                  <c:v>0.12</c:v>
                </c:pt>
                <c:pt idx="29">
                  <c:v>0.12</c:v>
                </c:pt>
                <c:pt idx="30">
                  <c:v>0.12</c:v>
                </c:pt>
                <c:pt idx="31">
                  <c:v>0.12</c:v>
                </c:pt>
                <c:pt idx="32">
                  <c:v>0.12</c:v>
                </c:pt>
                <c:pt idx="33">
                  <c:v>0.12</c:v>
                </c:pt>
                <c:pt idx="34">
                  <c:v>0.12</c:v>
                </c:pt>
                <c:pt idx="35">
                  <c:v>0.12</c:v>
                </c:pt>
                <c:pt idx="36">
                  <c:v>0.12</c:v>
                </c:pt>
                <c:pt idx="37">
                  <c:v>0.12</c:v>
                </c:pt>
                <c:pt idx="38">
                  <c:v>0.12</c:v>
                </c:pt>
                <c:pt idx="39">
                  <c:v>0.12</c:v>
                </c:pt>
                <c:pt idx="40">
                  <c:v>0.12</c:v>
                </c:pt>
                <c:pt idx="41">
                  <c:v>0.12</c:v>
                </c:pt>
                <c:pt idx="42">
                  <c:v>0.12</c:v>
                </c:pt>
                <c:pt idx="43">
                  <c:v>0.12</c:v>
                </c:pt>
                <c:pt idx="44">
                  <c:v>0.12</c:v>
                </c:pt>
                <c:pt idx="45">
                  <c:v>0.12</c:v>
                </c:pt>
                <c:pt idx="46">
                  <c:v>0.12</c:v>
                </c:pt>
                <c:pt idx="47">
                  <c:v>0.12</c:v>
                </c:pt>
                <c:pt idx="48">
                  <c:v>0.12</c:v>
                </c:pt>
                <c:pt idx="49">
                  <c:v>0.12</c:v>
                </c:pt>
                <c:pt idx="50">
                  <c:v>0.12</c:v>
                </c:pt>
                <c:pt idx="51">
                  <c:v>0.12</c:v>
                </c:pt>
                <c:pt idx="52">
                  <c:v>0.12</c:v>
                </c:pt>
                <c:pt idx="53">
                  <c:v>0.12</c:v>
                </c:pt>
                <c:pt idx="54">
                  <c:v>0.12</c:v>
                </c:pt>
                <c:pt idx="55">
                  <c:v>0.12</c:v>
                </c:pt>
                <c:pt idx="56">
                  <c:v>0.12</c:v>
                </c:pt>
                <c:pt idx="57">
                  <c:v>0.12</c:v>
                </c:pt>
                <c:pt idx="58">
                  <c:v>0.12</c:v>
                </c:pt>
                <c:pt idx="59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'Appliance chart'!$D$15</c:f>
              <c:strCache>
                <c:ptCount val="1"/>
                <c:pt idx="0">
                  <c:v>Washer/Dryer</c:v>
                </c:pt>
              </c:strCache>
            </c:strRef>
          </c:tx>
          <c:spPr>
            <a:pattFill prst="smCheck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'Appliance chart'!$A$16:$A$75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'Appliance chart'!$D$16:$D$75</c:f>
              <c:numCache>
                <c:formatCode>General</c:formatCode>
                <c:ptCount val="60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</c:numCache>
            </c:numRef>
          </c:val>
        </c:ser>
        <c:ser>
          <c:idx val="4"/>
          <c:order val="3"/>
          <c:tx>
            <c:strRef>
              <c:f>'Appliance chart'!$E$15</c:f>
              <c:strCache>
                <c:ptCount val="1"/>
                <c:pt idx="0">
                  <c:v>Central A/C</c:v>
                </c:pt>
              </c:strCache>
            </c:strRef>
          </c:tx>
          <c:spPr>
            <a:pattFill prst="lgConfetti">
              <a:fgClr>
                <a:schemeClr val="accent1"/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'Appliance chart'!$A$16:$A$75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'Appliance chart'!$E$16:$E$75</c:f>
              <c:numCache>
                <c:formatCode>0.00</c:formatCode>
                <c:ptCount val="60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20" formatCode="General">
                  <c:v>3.5</c:v>
                </c:pt>
                <c:pt idx="21" formatCode="General">
                  <c:v>3.5</c:v>
                </c:pt>
                <c:pt idx="22" formatCode="General">
                  <c:v>3.5</c:v>
                </c:pt>
                <c:pt idx="23" formatCode="General">
                  <c:v>3.5</c:v>
                </c:pt>
                <c:pt idx="24" formatCode="General">
                  <c:v>3.5</c:v>
                </c:pt>
                <c:pt idx="25" formatCode="General">
                  <c:v>3.5</c:v>
                </c:pt>
                <c:pt idx="26" formatCode="General">
                  <c:v>3.5</c:v>
                </c:pt>
                <c:pt idx="27" formatCode="General">
                  <c:v>3.5</c:v>
                </c:pt>
                <c:pt idx="28" formatCode="General">
                  <c:v>3.5</c:v>
                </c:pt>
                <c:pt idx="29" formatCode="General">
                  <c:v>3.5</c:v>
                </c:pt>
                <c:pt idx="40" formatCode="General">
                  <c:v>3.5</c:v>
                </c:pt>
                <c:pt idx="41" formatCode="General">
                  <c:v>3.5</c:v>
                </c:pt>
                <c:pt idx="42" formatCode="General">
                  <c:v>3.5</c:v>
                </c:pt>
                <c:pt idx="43" formatCode="General">
                  <c:v>3.5</c:v>
                </c:pt>
                <c:pt idx="44" formatCode="General">
                  <c:v>3.5</c:v>
                </c:pt>
                <c:pt idx="45" formatCode="General">
                  <c:v>3.5</c:v>
                </c:pt>
                <c:pt idx="46" formatCode="General">
                  <c:v>3.5</c:v>
                </c:pt>
                <c:pt idx="47" formatCode="General">
                  <c:v>3.5</c:v>
                </c:pt>
                <c:pt idx="48" formatCode="General">
                  <c:v>3.5</c:v>
                </c:pt>
                <c:pt idx="49" formatCode="General">
                  <c:v>3.5</c:v>
                </c:pt>
              </c:numCache>
            </c:numRef>
          </c:val>
        </c:ser>
        <c:ser>
          <c:idx val="5"/>
          <c:order val="4"/>
          <c:tx>
            <c:strRef>
              <c:f>'Appliance chart'!$F$15</c:f>
              <c:strCache>
                <c:ptCount val="1"/>
                <c:pt idx="0">
                  <c:v>Cooking stove</c:v>
                </c:pt>
              </c:strCache>
            </c:strRef>
          </c:tx>
          <c:spPr>
            <a:pattFill prst="pct75">
              <a:fgClr>
                <a:schemeClr val="accent4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'Appliance chart'!$A$16:$A$75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'Appliance chart'!$F$16:$F$75</c:f>
              <c:numCache>
                <c:formatCode>General</c:formatCode>
                <c:ptCount val="60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</c:numCache>
            </c:numRef>
          </c:val>
        </c:ser>
        <c:ser>
          <c:idx val="6"/>
          <c:order val="5"/>
          <c:tx>
            <c:strRef>
              <c:f>'Appliance chart'!$G$15</c:f>
              <c:strCache>
                <c:ptCount val="1"/>
                <c:pt idx="0">
                  <c:v>Microwave</c:v>
                </c:pt>
              </c:strCache>
            </c:strRef>
          </c:tx>
          <c:spPr>
            <a:pattFill prst="ltVert">
              <a:fgClr>
                <a:schemeClr val="accent3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'Appliance chart'!$A$16:$A$75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'Appliance chart'!$G$16:$G$75</c:f>
              <c:numCache>
                <c:formatCode>General</c:formatCode>
                <c:ptCount val="60"/>
                <c:pt idx="17">
                  <c:v>1.7</c:v>
                </c:pt>
                <c:pt idx="18">
                  <c:v>1.7</c:v>
                </c:pt>
                <c:pt idx="19">
                  <c:v>1.7</c:v>
                </c:pt>
              </c:numCache>
            </c:numRef>
          </c:val>
        </c:ser>
        <c:ser>
          <c:idx val="7"/>
          <c:order val="6"/>
          <c:tx>
            <c:strRef>
              <c:f>'Appliance chart'!$H$15</c:f>
              <c:strCache>
                <c:ptCount val="1"/>
                <c:pt idx="0">
                  <c:v>Vacuum</c:v>
                </c:pt>
              </c:strCache>
            </c:strRef>
          </c:tx>
          <c:spPr>
            <a:pattFill prst="solidDmnd">
              <a:fgClr>
                <a:schemeClr val="accent2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cat>
            <c:numRef>
              <c:f>'Appliance chart'!$A$16:$A$75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cat>
          <c:val>
            <c:numRef>
              <c:f>'Appliance chart'!$H$16:$H$75</c:f>
              <c:numCache>
                <c:formatCode>General</c:formatCode>
                <c:ptCount val="60"/>
                <c:pt idx="48">
                  <c:v>1.4</c:v>
                </c:pt>
                <c:pt idx="49">
                  <c:v>1.4</c:v>
                </c:pt>
                <c:pt idx="50">
                  <c:v>1.4</c:v>
                </c:pt>
                <c:pt idx="51">
                  <c:v>1.4</c:v>
                </c:pt>
                <c:pt idx="52">
                  <c:v>1.4</c:v>
                </c:pt>
                <c:pt idx="53">
                  <c:v>1.4</c:v>
                </c:pt>
                <c:pt idx="54">
                  <c:v>1.4</c:v>
                </c:pt>
                <c:pt idx="55">
                  <c:v>1.4</c:v>
                </c:pt>
                <c:pt idx="56">
                  <c:v>1.4</c:v>
                </c:pt>
                <c:pt idx="57">
                  <c:v>1.4</c:v>
                </c:pt>
                <c:pt idx="58">
                  <c:v>1.4</c:v>
                </c:pt>
                <c:pt idx="59">
                  <c:v>1.4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1555784"/>
        <c:axId val="381547944"/>
      </c:areaChart>
      <c:catAx>
        <c:axId val="3815557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600"/>
                </a:pPr>
                <a:r>
                  <a:rPr lang="en-US" sz="1600"/>
                  <a:t>Minutes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15479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381547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81555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 sz="1600"/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47622</xdr:colOff>
      <xdr:row>2</xdr:row>
      <xdr:rowOff>30613</xdr:rowOff>
    </xdr:from>
    <xdr:to>
      <xdr:col>27</xdr:col>
      <xdr:colOff>175532</xdr:colOff>
      <xdr:row>36</xdr:row>
      <xdr:rowOff>168729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0.7105</cdr:x>
      <cdr:y>0.09372</cdr:y>
    </cdr:from>
    <cdr:to>
      <cdr:x>0.98203</cdr:x>
      <cdr:y>0.25714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77128" y="663352"/>
          <a:ext cx="2857500" cy="115660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 b="1">
              <a:latin typeface="Times New Roman" panose="02020603050405020304" pitchFamily="18" charset="0"/>
              <a:cs typeface="Times New Roman" panose="02020603050405020304" pitchFamily="18" charset="0"/>
            </a:rPr>
            <a:t>Average Demand:</a:t>
          </a:r>
        </a:p>
        <a:p xmlns:a="http://schemas.openxmlformats.org/drawingml/2006/main">
          <a:r>
            <a:rPr lang="en-US" sz="1600">
              <a:latin typeface="Times New Roman" panose="02020603050405020304" pitchFamily="18" charset="0"/>
              <a:cs typeface="Times New Roman" panose="02020603050405020304" pitchFamily="18" charset="0"/>
            </a:rPr>
            <a:t>Over</a:t>
          </a:r>
          <a:r>
            <a:rPr lang="en-US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 15 Minutes is 6.347 kW</a:t>
          </a:r>
        </a:p>
        <a:p xmlns:a="http://schemas.openxmlformats.org/drawingml/2006/main">
          <a:r>
            <a:rPr lang="en-US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Over 30 Minutes is 4.850 kW</a:t>
          </a:r>
        </a:p>
        <a:p xmlns:a="http://schemas.openxmlformats.org/drawingml/2006/main">
          <a:r>
            <a:rPr lang="en-US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Over 60 Minutes is 3.378 kW</a:t>
          </a:r>
          <a:endParaRPr lang="en-US" sz="16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00B050"/>
      </a:accent2>
      <a:accent3>
        <a:srgbClr val="FF0000"/>
      </a:accent3>
      <a:accent4>
        <a:srgbClr val="7030A0"/>
      </a:accent4>
      <a:accent5>
        <a:srgbClr val="FFD965"/>
      </a:accent5>
      <a:accent6>
        <a:srgbClr val="E13FC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ergyusecalculator.com/calculate_electrical_usa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="70" zoomScaleNormal="70" workbookViewId="0">
      <selection activeCell="Q39" sqref="Q39"/>
    </sheetView>
  </sheetViews>
  <sheetFormatPr defaultRowHeight="15.75" x14ac:dyDescent="0.25"/>
  <cols>
    <col min="1" max="1" width="24.5703125" style="9" customWidth="1"/>
    <col min="2" max="2" width="15.28515625" style="9" customWidth="1"/>
    <col min="3" max="3" width="14" style="3" customWidth="1"/>
    <col min="4" max="4" width="14.7109375" style="3" customWidth="1"/>
    <col min="5" max="5" width="17.140625" style="3" customWidth="1"/>
    <col min="6" max="6" width="16.28515625" style="8" customWidth="1"/>
    <col min="7" max="7" width="19.140625" style="8" customWidth="1"/>
    <col min="8" max="8" width="15.85546875" style="8" customWidth="1"/>
    <col min="9" max="9" width="17.7109375" style="3" customWidth="1"/>
    <col min="10" max="10" width="21" style="3" bestFit="1" customWidth="1"/>
    <col min="11" max="11" width="16.42578125" style="3" customWidth="1"/>
    <col min="12" max="12" width="16.42578125" style="8" customWidth="1"/>
    <col min="14" max="14" width="16.7109375" customWidth="1"/>
    <col min="16" max="16" width="12.42578125" customWidth="1"/>
    <col min="18" max="18" width="16.42578125" customWidth="1"/>
  </cols>
  <sheetData>
    <row r="1" spans="1:13" x14ac:dyDescent="0.25">
      <c r="A1" s="2" t="s">
        <v>2</v>
      </c>
      <c r="B1" s="2" t="s">
        <v>4</v>
      </c>
      <c r="C1" s="2" t="s">
        <v>7</v>
      </c>
      <c r="D1" s="2" t="s">
        <v>8</v>
      </c>
      <c r="F1" s="4"/>
      <c r="G1" s="5"/>
      <c r="H1" s="3"/>
      <c r="I1" s="6"/>
      <c r="J1" s="7"/>
      <c r="K1" s="7"/>
    </row>
    <row r="2" spans="1:13" x14ac:dyDescent="0.25">
      <c r="A2" s="5" t="s">
        <v>13</v>
      </c>
      <c r="B2" s="3">
        <v>60</v>
      </c>
      <c r="C2" s="6">
        <f t="shared" ref="C2:C8" si="0">B2/1000</f>
        <v>0.06</v>
      </c>
      <c r="D2" s="3">
        <v>60</v>
      </c>
      <c r="F2" s="6"/>
      <c r="K2" s="2"/>
      <c r="L2" s="2"/>
      <c r="M2" s="1"/>
    </row>
    <row r="3" spans="1:13" x14ac:dyDescent="0.25">
      <c r="A3" s="5" t="s">
        <v>3</v>
      </c>
      <c r="B3" s="3">
        <v>120</v>
      </c>
      <c r="C3" s="6">
        <f t="shared" si="0"/>
        <v>0.12</v>
      </c>
      <c r="D3" s="3">
        <v>60</v>
      </c>
      <c r="F3" s="6"/>
      <c r="G3" s="5"/>
      <c r="H3" s="3"/>
      <c r="I3" s="6"/>
    </row>
    <row r="4" spans="1:13" x14ac:dyDescent="0.25">
      <c r="A4" s="5" t="s">
        <v>15</v>
      </c>
      <c r="B4" s="3">
        <v>3500</v>
      </c>
      <c r="C4" s="6">
        <f t="shared" si="0"/>
        <v>3.5</v>
      </c>
      <c r="D4" s="3">
        <v>10</v>
      </c>
      <c r="F4" s="6"/>
      <c r="G4" s="5"/>
      <c r="H4" s="3"/>
      <c r="I4" s="6"/>
    </row>
    <row r="5" spans="1:13" x14ac:dyDescent="0.25">
      <c r="A5" s="5" t="s">
        <v>6</v>
      </c>
      <c r="B5" s="3">
        <v>3500</v>
      </c>
      <c r="C5" s="6">
        <f t="shared" si="0"/>
        <v>3.5</v>
      </c>
      <c r="D5" s="3">
        <v>30</v>
      </c>
      <c r="F5" s="6"/>
      <c r="G5" s="5"/>
      <c r="H5" s="3"/>
      <c r="I5" s="6"/>
    </row>
    <row r="6" spans="1:13" x14ac:dyDescent="0.25">
      <c r="A6" s="5" t="s">
        <v>5</v>
      </c>
      <c r="B6" s="3">
        <v>1500</v>
      </c>
      <c r="C6" s="6">
        <f t="shared" si="0"/>
        <v>1.5</v>
      </c>
      <c r="D6" s="3">
        <v>20</v>
      </c>
      <c r="F6" s="6"/>
      <c r="G6" s="5"/>
      <c r="H6" s="3"/>
      <c r="I6" s="6"/>
    </row>
    <row r="7" spans="1:13" x14ac:dyDescent="0.25">
      <c r="A7" s="5" t="s">
        <v>1</v>
      </c>
      <c r="B7" s="3">
        <v>1700</v>
      </c>
      <c r="C7" s="6">
        <f t="shared" si="0"/>
        <v>1.7</v>
      </c>
      <c r="D7" s="3">
        <v>3</v>
      </c>
      <c r="F7" s="3"/>
      <c r="G7" s="5"/>
      <c r="H7" s="3"/>
      <c r="I7" s="6"/>
    </row>
    <row r="8" spans="1:13" x14ac:dyDescent="0.25">
      <c r="A8" s="5" t="s">
        <v>0</v>
      </c>
      <c r="B8" s="3">
        <v>1400</v>
      </c>
      <c r="C8" s="6">
        <f t="shared" si="0"/>
        <v>1.4</v>
      </c>
      <c r="D8" s="3">
        <v>3</v>
      </c>
      <c r="F8" s="3"/>
    </row>
    <row r="9" spans="1:13" x14ac:dyDescent="0.25">
      <c r="F9" s="6"/>
      <c r="G9" s="5"/>
      <c r="H9" s="3"/>
      <c r="I9" s="6"/>
    </row>
    <row r="10" spans="1:13" x14ac:dyDescent="0.25">
      <c r="F10" s="3"/>
    </row>
    <row r="11" spans="1:13" x14ac:dyDescent="0.25">
      <c r="A11" s="5"/>
      <c r="B11" s="3"/>
      <c r="C11" s="6"/>
      <c r="D11" s="6"/>
      <c r="F11" s="6"/>
      <c r="G11" s="5"/>
      <c r="H11" s="3"/>
      <c r="I11" s="6"/>
    </row>
    <row r="12" spans="1:13" x14ac:dyDescent="0.25">
      <c r="A12" s="5" t="s">
        <v>11</v>
      </c>
      <c r="B12" s="10" t="s">
        <v>12</v>
      </c>
      <c r="C12" s="7"/>
      <c r="D12" s="7"/>
      <c r="F12" s="3"/>
    </row>
    <row r="13" spans="1:13" x14ac:dyDescent="0.25">
      <c r="F13" s="6"/>
      <c r="G13" s="5"/>
      <c r="H13" s="3"/>
      <c r="I13" s="6"/>
    </row>
    <row r="14" spans="1:13" x14ac:dyDescent="0.25">
      <c r="A14" s="11" t="s">
        <v>17</v>
      </c>
      <c r="F14" s="6"/>
      <c r="G14" s="5"/>
      <c r="H14" s="3"/>
      <c r="I14" s="6"/>
    </row>
    <row r="15" spans="1:13" x14ac:dyDescent="0.25">
      <c r="A15" s="6"/>
      <c r="B15" s="12" t="s">
        <v>9</v>
      </c>
      <c r="C15" s="12" t="s">
        <v>3</v>
      </c>
      <c r="D15" s="12" t="s">
        <v>15</v>
      </c>
      <c r="E15" s="12" t="s">
        <v>14</v>
      </c>
      <c r="F15" s="12" t="s">
        <v>10</v>
      </c>
      <c r="G15" s="12" t="s">
        <v>1</v>
      </c>
      <c r="H15" s="12" t="s">
        <v>0</v>
      </c>
      <c r="I15" s="12" t="s">
        <v>16</v>
      </c>
      <c r="J15" s="12" t="s">
        <v>18</v>
      </c>
    </row>
    <row r="16" spans="1:13" x14ac:dyDescent="0.25">
      <c r="A16" s="3">
        <v>1</v>
      </c>
      <c r="B16" s="3">
        <v>0.06</v>
      </c>
      <c r="C16" s="3">
        <v>0.12</v>
      </c>
      <c r="D16" s="3">
        <v>3.5</v>
      </c>
      <c r="E16" s="6">
        <v>3.5</v>
      </c>
      <c r="F16" s="3">
        <v>1.5</v>
      </c>
      <c r="G16" s="3"/>
      <c r="H16" s="3"/>
      <c r="I16" s="3">
        <f t="shared" ref="I16:I47" si="1">SUM(B16:H16)</f>
        <v>8.68</v>
      </c>
      <c r="J16" s="3" t="s">
        <v>19</v>
      </c>
      <c r="K16" s="13">
        <f>SUM(I16:I30)/15</f>
        <v>6.3466666666666693</v>
      </c>
    </row>
    <row r="17" spans="1:11" x14ac:dyDescent="0.25">
      <c r="A17" s="3">
        <f>A16+1</f>
        <v>2</v>
      </c>
      <c r="B17" s="3">
        <v>0.06</v>
      </c>
      <c r="C17" s="3">
        <v>0.12</v>
      </c>
      <c r="D17" s="3">
        <v>3.5</v>
      </c>
      <c r="E17" s="6">
        <v>3.5</v>
      </c>
      <c r="F17" s="3">
        <v>1.5</v>
      </c>
      <c r="G17" s="3"/>
      <c r="H17" s="3"/>
      <c r="I17" s="3">
        <f t="shared" si="1"/>
        <v>8.68</v>
      </c>
      <c r="J17" s="3" t="s">
        <v>20</v>
      </c>
      <c r="K17" s="13">
        <f>SUM(I16:I45)/30</f>
        <v>4.8500000000000041</v>
      </c>
    </row>
    <row r="18" spans="1:11" x14ac:dyDescent="0.25">
      <c r="A18" s="3">
        <f>A17+1</f>
        <v>3</v>
      </c>
      <c r="B18" s="3">
        <v>0.06</v>
      </c>
      <c r="C18" s="3">
        <v>0.12</v>
      </c>
      <c r="D18" s="3">
        <v>3.5</v>
      </c>
      <c r="E18" s="6">
        <v>3.5</v>
      </c>
      <c r="F18" s="3">
        <v>1.5</v>
      </c>
      <c r="G18" s="3"/>
      <c r="H18" s="3"/>
      <c r="I18" s="3">
        <f t="shared" si="1"/>
        <v>8.68</v>
      </c>
      <c r="J18" s="3" t="s">
        <v>21</v>
      </c>
      <c r="K18" s="13">
        <f>SUM(I16:I75)/60</f>
        <v>3.3783333333333396</v>
      </c>
    </row>
    <row r="19" spans="1:11" x14ac:dyDescent="0.25">
      <c r="A19" s="3">
        <f t="shared" ref="A19:A75" si="2">A18+1</f>
        <v>4</v>
      </c>
      <c r="B19" s="3">
        <v>0.06</v>
      </c>
      <c r="C19" s="3">
        <v>0.12</v>
      </c>
      <c r="D19" s="3">
        <v>3.5</v>
      </c>
      <c r="E19" s="6">
        <v>3.5</v>
      </c>
      <c r="F19" s="3">
        <v>1.5</v>
      </c>
      <c r="G19" s="3"/>
      <c r="H19" s="3"/>
      <c r="I19" s="3">
        <f t="shared" si="1"/>
        <v>8.68</v>
      </c>
    </row>
    <row r="20" spans="1:11" x14ac:dyDescent="0.25">
      <c r="A20" s="3">
        <f t="shared" si="2"/>
        <v>5</v>
      </c>
      <c r="B20" s="3">
        <v>0.06</v>
      </c>
      <c r="C20" s="3">
        <v>0.12</v>
      </c>
      <c r="D20" s="3">
        <v>3.5</v>
      </c>
      <c r="E20" s="6">
        <v>3.5</v>
      </c>
      <c r="F20" s="3">
        <v>1.5</v>
      </c>
      <c r="G20" s="3"/>
      <c r="H20" s="3"/>
      <c r="I20" s="3">
        <f t="shared" si="1"/>
        <v>8.68</v>
      </c>
    </row>
    <row r="21" spans="1:11" x14ac:dyDescent="0.25">
      <c r="A21" s="3">
        <f t="shared" si="2"/>
        <v>6</v>
      </c>
      <c r="B21" s="3">
        <v>0.06</v>
      </c>
      <c r="C21" s="3">
        <v>0.12</v>
      </c>
      <c r="D21" s="3">
        <v>3.5</v>
      </c>
      <c r="E21" s="6">
        <v>3.5</v>
      </c>
      <c r="F21" s="3">
        <v>1.5</v>
      </c>
      <c r="G21" s="3"/>
      <c r="H21" s="3"/>
      <c r="I21" s="3">
        <f t="shared" si="1"/>
        <v>8.68</v>
      </c>
    </row>
    <row r="22" spans="1:11" x14ac:dyDescent="0.25">
      <c r="A22" s="3">
        <f t="shared" si="2"/>
        <v>7</v>
      </c>
      <c r="B22" s="3">
        <v>0.06</v>
      </c>
      <c r="C22" s="3">
        <v>0.12</v>
      </c>
      <c r="D22" s="3">
        <v>3.5</v>
      </c>
      <c r="E22" s="6">
        <v>3.5</v>
      </c>
      <c r="F22" s="3">
        <v>1.5</v>
      </c>
      <c r="G22" s="3"/>
      <c r="H22" s="3"/>
      <c r="I22" s="3">
        <f t="shared" si="1"/>
        <v>8.68</v>
      </c>
    </row>
    <row r="23" spans="1:11" x14ac:dyDescent="0.25">
      <c r="A23" s="3">
        <f t="shared" si="2"/>
        <v>8</v>
      </c>
      <c r="B23" s="3">
        <v>0.06</v>
      </c>
      <c r="C23" s="3">
        <v>0.12</v>
      </c>
      <c r="D23" s="3">
        <v>3.5</v>
      </c>
      <c r="E23" s="6">
        <v>3.5</v>
      </c>
      <c r="F23" s="3">
        <v>1.5</v>
      </c>
      <c r="G23" s="3"/>
      <c r="H23" s="3"/>
      <c r="I23" s="3">
        <f t="shared" si="1"/>
        <v>8.68</v>
      </c>
    </row>
    <row r="24" spans="1:11" x14ac:dyDescent="0.25">
      <c r="A24" s="3">
        <f t="shared" si="2"/>
        <v>9</v>
      </c>
      <c r="B24" s="3">
        <v>0.06</v>
      </c>
      <c r="C24" s="3">
        <v>0.12</v>
      </c>
      <c r="D24" s="3">
        <v>3.5</v>
      </c>
      <c r="E24" s="6">
        <v>3.5</v>
      </c>
      <c r="F24" s="3">
        <v>1.5</v>
      </c>
      <c r="G24" s="3"/>
      <c r="H24" s="3"/>
      <c r="I24" s="3">
        <f t="shared" si="1"/>
        <v>8.68</v>
      </c>
    </row>
    <row r="25" spans="1:11" x14ac:dyDescent="0.25">
      <c r="A25" s="3">
        <f t="shared" si="2"/>
        <v>10</v>
      </c>
      <c r="B25" s="3">
        <v>0.06</v>
      </c>
      <c r="C25" s="3">
        <v>0.12</v>
      </c>
      <c r="D25" s="3">
        <v>3.5</v>
      </c>
      <c r="E25" s="6">
        <v>3.5</v>
      </c>
      <c r="F25" s="3">
        <v>1.5</v>
      </c>
      <c r="G25" s="3"/>
      <c r="H25" s="3"/>
      <c r="I25" s="3">
        <f t="shared" si="1"/>
        <v>8.68</v>
      </c>
    </row>
    <row r="26" spans="1:11" x14ac:dyDescent="0.25">
      <c r="A26" s="3">
        <f t="shared" si="2"/>
        <v>11</v>
      </c>
      <c r="B26" s="3">
        <v>0.06</v>
      </c>
      <c r="C26" s="3">
        <v>0.12</v>
      </c>
      <c r="F26" s="3">
        <v>1.5</v>
      </c>
      <c r="G26" s="3"/>
      <c r="H26" s="3"/>
      <c r="I26" s="3">
        <f t="shared" si="1"/>
        <v>1.68</v>
      </c>
    </row>
    <row r="27" spans="1:11" x14ac:dyDescent="0.25">
      <c r="A27" s="3">
        <f t="shared" si="2"/>
        <v>12</v>
      </c>
      <c r="B27" s="3">
        <v>0.06</v>
      </c>
      <c r="C27" s="3">
        <v>0.12</v>
      </c>
      <c r="F27" s="3">
        <v>1.5</v>
      </c>
      <c r="G27" s="3"/>
      <c r="H27" s="3"/>
      <c r="I27" s="3">
        <f t="shared" si="1"/>
        <v>1.68</v>
      </c>
    </row>
    <row r="28" spans="1:11" x14ac:dyDescent="0.25">
      <c r="A28" s="3">
        <f t="shared" si="2"/>
        <v>13</v>
      </c>
      <c r="B28" s="3">
        <v>0.06</v>
      </c>
      <c r="C28" s="3">
        <v>0.12</v>
      </c>
      <c r="F28" s="3">
        <v>1.5</v>
      </c>
      <c r="G28" s="3"/>
      <c r="H28" s="3"/>
      <c r="I28" s="3">
        <f t="shared" si="1"/>
        <v>1.68</v>
      </c>
    </row>
    <row r="29" spans="1:11" x14ac:dyDescent="0.25">
      <c r="A29" s="3">
        <f t="shared" si="2"/>
        <v>14</v>
      </c>
      <c r="B29" s="3">
        <v>0.06</v>
      </c>
      <c r="C29" s="3">
        <v>0.12</v>
      </c>
      <c r="F29" s="3">
        <v>1.5</v>
      </c>
      <c r="G29" s="3"/>
      <c r="H29" s="3"/>
      <c r="I29" s="3">
        <f t="shared" si="1"/>
        <v>1.68</v>
      </c>
    </row>
    <row r="30" spans="1:11" x14ac:dyDescent="0.25">
      <c r="A30" s="3">
        <f t="shared" si="2"/>
        <v>15</v>
      </c>
      <c r="B30" s="3">
        <v>0.06</v>
      </c>
      <c r="C30" s="3">
        <v>0.12</v>
      </c>
      <c r="F30" s="3">
        <v>1.5</v>
      </c>
      <c r="G30" s="3"/>
      <c r="H30" s="3"/>
      <c r="I30" s="3">
        <f t="shared" si="1"/>
        <v>1.68</v>
      </c>
    </row>
    <row r="31" spans="1:11" x14ac:dyDescent="0.25">
      <c r="A31" s="3">
        <f t="shared" si="2"/>
        <v>16</v>
      </c>
      <c r="B31" s="3">
        <v>0.06</v>
      </c>
      <c r="C31" s="3">
        <v>0.12</v>
      </c>
      <c r="F31" s="3">
        <v>1.5</v>
      </c>
      <c r="G31" s="3"/>
      <c r="H31" s="3"/>
      <c r="I31" s="3">
        <f t="shared" si="1"/>
        <v>1.68</v>
      </c>
    </row>
    <row r="32" spans="1:11" x14ac:dyDescent="0.25">
      <c r="A32" s="3">
        <f t="shared" si="2"/>
        <v>17</v>
      </c>
      <c r="B32" s="3">
        <v>0.06</v>
      </c>
      <c r="C32" s="3">
        <v>0.12</v>
      </c>
      <c r="F32" s="3">
        <v>1.5</v>
      </c>
      <c r="G32" s="3"/>
      <c r="H32" s="3"/>
      <c r="I32" s="3">
        <f t="shared" si="1"/>
        <v>1.68</v>
      </c>
    </row>
    <row r="33" spans="1:9" x14ac:dyDescent="0.25">
      <c r="A33" s="3">
        <f t="shared" si="2"/>
        <v>18</v>
      </c>
      <c r="B33" s="3">
        <v>0.06</v>
      </c>
      <c r="C33" s="3">
        <v>0.12</v>
      </c>
      <c r="F33" s="3">
        <v>1.5</v>
      </c>
      <c r="G33" s="3">
        <v>1.7</v>
      </c>
      <c r="H33" s="3"/>
      <c r="I33" s="3">
        <f t="shared" si="1"/>
        <v>3.38</v>
      </c>
    </row>
    <row r="34" spans="1:9" x14ac:dyDescent="0.25">
      <c r="A34" s="3">
        <f t="shared" si="2"/>
        <v>19</v>
      </c>
      <c r="B34" s="3">
        <v>0.06</v>
      </c>
      <c r="C34" s="3">
        <v>0.12</v>
      </c>
      <c r="F34" s="3">
        <v>1.5</v>
      </c>
      <c r="G34" s="3">
        <v>1.7</v>
      </c>
      <c r="H34" s="3"/>
      <c r="I34" s="3">
        <f t="shared" si="1"/>
        <v>3.38</v>
      </c>
    </row>
    <row r="35" spans="1:9" x14ac:dyDescent="0.25">
      <c r="A35" s="3">
        <f t="shared" si="2"/>
        <v>20</v>
      </c>
      <c r="B35" s="3">
        <v>0.06</v>
      </c>
      <c r="C35" s="3">
        <v>0.12</v>
      </c>
      <c r="F35" s="3">
        <v>1.5</v>
      </c>
      <c r="G35" s="3">
        <v>1.7</v>
      </c>
      <c r="H35" s="3"/>
      <c r="I35" s="3">
        <f t="shared" si="1"/>
        <v>3.38</v>
      </c>
    </row>
    <row r="36" spans="1:9" x14ac:dyDescent="0.25">
      <c r="A36" s="3">
        <f t="shared" si="2"/>
        <v>21</v>
      </c>
      <c r="B36" s="3">
        <v>0.06</v>
      </c>
      <c r="C36" s="3">
        <v>0.12</v>
      </c>
      <c r="E36" s="3">
        <v>3.5</v>
      </c>
      <c r="F36" s="3"/>
      <c r="G36" s="3"/>
      <c r="H36" s="3"/>
      <c r="I36" s="3">
        <f t="shared" si="1"/>
        <v>3.68</v>
      </c>
    </row>
    <row r="37" spans="1:9" x14ac:dyDescent="0.25">
      <c r="A37" s="3">
        <f t="shared" si="2"/>
        <v>22</v>
      </c>
      <c r="B37" s="3">
        <v>0.06</v>
      </c>
      <c r="C37" s="3">
        <v>0.12</v>
      </c>
      <c r="E37" s="3">
        <v>3.5</v>
      </c>
      <c r="F37" s="3"/>
      <c r="G37" s="3"/>
      <c r="H37" s="3"/>
      <c r="I37" s="3">
        <f t="shared" si="1"/>
        <v>3.68</v>
      </c>
    </row>
    <row r="38" spans="1:9" x14ac:dyDescent="0.25">
      <c r="A38" s="3">
        <f t="shared" si="2"/>
        <v>23</v>
      </c>
      <c r="B38" s="3">
        <v>0.06</v>
      </c>
      <c r="C38" s="3">
        <v>0.12</v>
      </c>
      <c r="E38" s="3">
        <v>3.5</v>
      </c>
      <c r="F38" s="3"/>
      <c r="G38" s="3"/>
      <c r="H38" s="3"/>
      <c r="I38" s="3">
        <f t="shared" si="1"/>
        <v>3.68</v>
      </c>
    </row>
    <row r="39" spans="1:9" x14ac:dyDescent="0.25">
      <c r="A39" s="3">
        <f t="shared" si="2"/>
        <v>24</v>
      </c>
      <c r="B39" s="3">
        <v>0.06</v>
      </c>
      <c r="C39" s="3">
        <v>0.12</v>
      </c>
      <c r="E39" s="3">
        <v>3.5</v>
      </c>
      <c r="F39" s="3"/>
      <c r="G39" s="3"/>
      <c r="H39" s="3"/>
      <c r="I39" s="3">
        <f t="shared" si="1"/>
        <v>3.68</v>
      </c>
    </row>
    <row r="40" spans="1:9" x14ac:dyDescent="0.25">
      <c r="A40" s="3">
        <f t="shared" si="2"/>
        <v>25</v>
      </c>
      <c r="B40" s="3">
        <v>0.06</v>
      </c>
      <c r="C40" s="3">
        <v>0.12</v>
      </c>
      <c r="E40" s="3">
        <v>3.5</v>
      </c>
      <c r="F40" s="3"/>
      <c r="G40" s="3"/>
      <c r="H40" s="3"/>
      <c r="I40" s="3">
        <f t="shared" si="1"/>
        <v>3.68</v>
      </c>
    </row>
    <row r="41" spans="1:9" x14ac:dyDescent="0.25">
      <c r="A41" s="3">
        <f t="shared" si="2"/>
        <v>26</v>
      </c>
      <c r="B41" s="3">
        <v>0.06</v>
      </c>
      <c r="C41" s="3">
        <v>0.12</v>
      </c>
      <c r="E41" s="3">
        <v>3.5</v>
      </c>
      <c r="F41" s="3"/>
      <c r="G41" s="3"/>
      <c r="H41" s="3"/>
      <c r="I41" s="3">
        <f t="shared" si="1"/>
        <v>3.68</v>
      </c>
    </row>
    <row r="42" spans="1:9" x14ac:dyDescent="0.25">
      <c r="A42" s="3">
        <f t="shared" si="2"/>
        <v>27</v>
      </c>
      <c r="B42" s="3">
        <v>0.06</v>
      </c>
      <c r="C42" s="3">
        <v>0.12</v>
      </c>
      <c r="E42" s="3">
        <v>3.5</v>
      </c>
      <c r="F42" s="3"/>
      <c r="G42" s="3"/>
      <c r="H42" s="3"/>
      <c r="I42" s="3">
        <f t="shared" si="1"/>
        <v>3.68</v>
      </c>
    </row>
    <row r="43" spans="1:9" x14ac:dyDescent="0.25">
      <c r="A43" s="3">
        <f t="shared" si="2"/>
        <v>28</v>
      </c>
      <c r="B43" s="3">
        <v>0.06</v>
      </c>
      <c r="C43" s="3">
        <v>0.12</v>
      </c>
      <c r="E43" s="3">
        <v>3.5</v>
      </c>
      <c r="F43" s="3"/>
      <c r="G43" s="3"/>
      <c r="H43" s="3"/>
      <c r="I43" s="3">
        <f t="shared" si="1"/>
        <v>3.68</v>
      </c>
    </row>
    <row r="44" spans="1:9" x14ac:dyDescent="0.25">
      <c r="A44" s="3">
        <f t="shared" si="2"/>
        <v>29</v>
      </c>
      <c r="B44" s="3">
        <v>0.06</v>
      </c>
      <c r="C44" s="3">
        <v>0.12</v>
      </c>
      <c r="E44" s="3">
        <v>3.5</v>
      </c>
      <c r="F44" s="3"/>
      <c r="G44" s="3"/>
      <c r="H44" s="3"/>
      <c r="I44" s="3">
        <f t="shared" si="1"/>
        <v>3.68</v>
      </c>
    </row>
    <row r="45" spans="1:9" x14ac:dyDescent="0.25">
      <c r="A45" s="3">
        <f t="shared" si="2"/>
        <v>30</v>
      </c>
      <c r="B45" s="3">
        <v>0.06</v>
      </c>
      <c r="C45" s="3">
        <v>0.12</v>
      </c>
      <c r="E45" s="3">
        <v>3.5</v>
      </c>
      <c r="F45" s="3"/>
      <c r="G45" s="3"/>
      <c r="H45" s="3"/>
      <c r="I45" s="3">
        <f t="shared" si="1"/>
        <v>3.68</v>
      </c>
    </row>
    <row r="46" spans="1:9" x14ac:dyDescent="0.25">
      <c r="A46" s="3">
        <f t="shared" si="2"/>
        <v>31</v>
      </c>
      <c r="B46" s="3">
        <v>0.06</v>
      </c>
      <c r="C46" s="3">
        <v>0.12</v>
      </c>
      <c r="F46" s="3"/>
      <c r="G46" s="3"/>
      <c r="H46" s="3"/>
      <c r="I46" s="3">
        <f t="shared" si="1"/>
        <v>0.18</v>
      </c>
    </row>
    <row r="47" spans="1:9" x14ac:dyDescent="0.25">
      <c r="A47" s="3">
        <f t="shared" si="2"/>
        <v>32</v>
      </c>
      <c r="B47" s="3">
        <v>0.06</v>
      </c>
      <c r="C47" s="3">
        <v>0.12</v>
      </c>
      <c r="F47" s="3"/>
      <c r="G47" s="3"/>
      <c r="H47" s="3"/>
      <c r="I47" s="3">
        <f t="shared" si="1"/>
        <v>0.18</v>
      </c>
    </row>
    <row r="48" spans="1:9" x14ac:dyDescent="0.25">
      <c r="A48" s="3">
        <f t="shared" si="2"/>
        <v>33</v>
      </c>
      <c r="B48" s="3">
        <v>0.06</v>
      </c>
      <c r="C48" s="3">
        <v>0.12</v>
      </c>
      <c r="F48" s="3"/>
      <c r="G48" s="3"/>
      <c r="H48" s="3"/>
      <c r="I48" s="3">
        <f t="shared" ref="I48:I75" si="3">SUM(B48:H48)</f>
        <v>0.18</v>
      </c>
    </row>
    <row r="49" spans="1:9" x14ac:dyDescent="0.25">
      <c r="A49" s="3">
        <f t="shared" si="2"/>
        <v>34</v>
      </c>
      <c r="B49" s="3">
        <v>0.06</v>
      </c>
      <c r="C49" s="3">
        <v>0.12</v>
      </c>
      <c r="F49" s="3"/>
      <c r="G49" s="3"/>
      <c r="H49" s="3"/>
      <c r="I49" s="3">
        <f t="shared" si="3"/>
        <v>0.18</v>
      </c>
    </row>
    <row r="50" spans="1:9" x14ac:dyDescent="0.25">
      <c r="A50" s="3">
        <f t="shared" si="2"/>
        <v>35</v>
      </c>
      <c r="B50" s="3">
        <v>0.06</v>
      </c>
      <c r="C50" s="3">
        <v>0.12</v>
      </c>
      <c r="F50" s="3"/>
      <c r="G50" s="3"/>
      <c r="H50" s="3"/>
      <c r="I50" s="3">
        <f t="shared" si="3"/>
        <v>0.18</v>
      </c>
    </row>
    <row r="51" spans="1:9" x14ac:dyDescent="0.25">
      <c r="A51" s="3">
        <f t="shared" si="2"/>
        <v>36</v>
      </c>
      <c r="B51" s="3">
        <v>0.06</v>
      </c>
      <c r="C51" s="3">
        <v>0.12</v>
      </c>
      <c r="F51" s="3"/>
      <c r="G51" s="3"/>
      <c r="H51" s="3"/>
      <c r="I51" s="3">
        <f t="shared" si="3"/>
        <v>0.18</v>
      </c>
    </row>
    <row r="52" spans="1:9" x14ac:dyDescent="0.25">
      <c r="A52" s="3">
        <f t="shared" si="2"/>
        <v>37</v>
      </c>
      <c r="B52" s="3">
        <v>0.06</v>
      </c>
      <c r="C52" s="3">
        <v>0.12</v>
      </c>
      <c r="F52" s="3"/>
      <c r="G52" s="3"/>
      <c r="H52" s="3"/>
      <c r="I52" s="3">
        <f t="shared" si="3"/>
        <v>0.18</v>
      </c>
    </row>
    <row r="53" spans="1:9" x14ac:dyDescent="0.25">
      <c r="A53" s="3">
        <f t="shared" si="2"/>
        <v>38</v>
      </c>
      <c r="B53" s="3">
        <v>0.06</v>
      </c>
      <c r="C53" s="3">
        <v>0.12</v>
      </c>
      <c r="F53" s="3"/>
      <c r="G53" s="3"/>
      <c r="H53" s="3"/>
      <c r="I53" s="3">
        <f t="shared" si="3"/>
        <v>0.18</v>
      </c>
    </row>
    <row r="54" spans="1:9" x14ac:dyDescent="0.25">
      <c r="A54" s="3">
        <f t="shared" si="2"/>
        <v>39</v>
      </c>
      <c r="B54" s="3">
        <v>0.06</v>
      </c>
      <c r="C54" s="3">
        <v>0.12</v>
      </c>
      <c r="F54" s="3"/>
      <c r="G54" s="3"/>
      <c r="H54" s="3"/>
      <c r="I54" s="3">
        <f t="shared" si="3"/>
        <v>0.18</v>
      </c>
    </row>
    <row r="55" spans="1:9" x14ac:dyDescent="0.25">
      <c r="A55" s="3">
        <f t="shared" si="2"/>
        <v>40</v>
      </c>
      <c r="B55" s="3">
        <v>0.06</v>
      </c>
      <c r="C55" s="3">
        <v>0.12</v>
      </c>
      <c r="F55" s="3"/>
      <c r="G55" s="3"/>
      <c r="H55" s="3"/>
      <c r="I55" s="3">
        <f t="shared" si="3"/>
        <v>0.18</v>
      </c>
    </row>
    <row r="56" spans="1:9" x14ac:dyDescent="0.25">
      <c r="A56" s="3">
        <f t="shared" si="2"/>
        <v>41</v>
      </c>
      <c r="B56" s="3">
        <v>0.06</v>
      </c>
      <c r="C56" s="3">
        <v>0.12</v>
      </c>
      <c r="E56" s="3">
        <v>3.5</v>
      </c>
      <c r="F56" s="3"/>
      <c r="G56" s="3"/>
      <c r="H56" s="3"/>
      <c r="I56" s="3">
        <f t="shared" si="3"/>
        <v>3.68</v>
      </c>
    </row>
    <row r="57" spans="1:9" x14ac:dyDescent="0.25">
      <c r="A57" s="3">
        <f t="shared" si="2"/>
        <v>42</v>
      </c>
      <c r="B57" s="3">
        <v>0.06</v>
      </c>
      <c r="C57" s="3">
        <v>0.12</v>
      </c>
      <c r="E57" s="3">
        <v>3.5</v>
      </c>
      <c r="F57" s="3"/>
      <c r="G57" s="3"/>
      <c r="H57" s="3"/>
      <c r="I57" s="3">
        <f t="shared" si="3"/>
        <v>3.68</v>
      </c>
    </row>
    <row r="58" spans="1:9" x14ac:dyDescent="0.25">
      <c r="A58" s="3">
        <f t="shared" si="2"/>
        <v>43</v>
      </c>
      <c r="B58" s="3">
        <v>0.06</v>
      </c>
      <c r="C58" s="3">
        <v>0.12</v>
      </c>
      <c r="E58" s="3">
        <v>3.5</v>
      </c>
      <c r="F58" s="3"/>
      <c r="G58" s="3"/>
      <c r="H58" s="3"/>
      <c r="I58" s="3">
        <f t="shared" si="3"/>
        <v>3.68</v>
      </c>
    </row>
    <row r="59" spans="1:9" x14ac:dyDescent="0.25">
      <c r="A59" s="3">
        <f t="shared" si="2"/>
        <v>44</v>
      </c>
      <c r="B59" s="3">
        <v>0.06</v>
      </c>
      <c r="C59" s="3">
        <v>0.12</v>
      </c>
      <c r="E59" s="3">
        <v>3.5</v>
      </c>
      <c r="F59" s="3"/>
      <c r="G59" s="3"/>
      <c r="H59" s="3"/>
      <c r="I59" s="3">
        <f t="shared" si="3"/>
        <v>3.68</v>
      </c>
    </row>
    <row r="60" spans="1:9" x14ac:dyDescent="0.25">
      <c r="A60" s="3">
        <f t="shared" si="2"/>
        <v>45</v>
      </c>
      <c r="B60" s="3">
        <v>0.06</v>
      </c>
      <c r="C60" s="3">
        <v>0.12</v>
      </c>
      <c r="E60" s="3">
        <v>3.5</v>
      </c>
      <c r="F60" s="3"/>
      <c r="G60" s="3"/>
      <c r="H60" s="3"/>
      <c r="I60" s="3">
        <f t="shared" si="3"/>
        <v>3.68</v>
      </c>
    </row>
    <row r="61" spans="1:9" x14ac:dyDescent="0.25">
      <c r="A61" s="3">
        <f t="shared" si="2"/>
        <v>46</v>
      </c>
      <c r="B61" s="3">
        <v>0.06</v>
      </c>
      <c r="C61" s="3">
        <v>0.12</v>
      </c>
      <c r="E61" s="3">
        <v>3.5</v>
      </c>
      <c r="F61" s="3"/>
      <c r="G61" s="3"/>
      <c r="H61" s="3"/>
      <c r="I61" s="3">
        <f t="shared" si="3"/>
        <v>3.68</v>
      </c>
    </row>
    <row r="62" spans="1:9" x14ac:dyDescent="0.25">
      <c r="A62" s="3">
        <f t="shared" si="2"/>
        <v>47</v>
      </c>
      <c r="B62" s="3">
        <v>0.06</v>
      </c>
      <c r="C62" s="3">
        <v>0.12</v>
      </c>
      <c r="E62" s="3">
        <v>3.5</v>
      </c>
      <c r="F62" s="3"/>
      <c r="G62" s="3"/>
      <c r="H62" s="3"/>
      <c r="I62" s="3">
        <f t="shared" si="3"/>
        <v>3.68</v>
      </c>
    </row>
    <row r="63" spans="1:9" x14ac:dyDescent="0.25">
      <c r="A63" s="3">
        <f t="shared" si="2"/>
        <v>48</v>
      </c>
      <c r="B63" s="3">
        <v>0.06</v>
      </c>
      <c r="C63" s="3">
        <v>0.12</v>
      </c>
      <c r="E63" s="3">
        <v>3.5</v>
      </c>
      <c r="F63" s="3"/>
      <c r="G63" s="3"/>
      <c r="H63" s="3"/>
      <c r="I63" s="3">
        <f t="shared" si="3"/>
        <v>3.68</v>
      </c>
    </row>
    <row r="64" spans="1:9" x14ac:dyDescent="0.25">
      <c r="A64" s="3">
        <f t="shared" si="2"/>
        <v>49</v>
      </c>
      <c r="B64" s="3">
        <v>0.06</v>
      </c>
      <c r="C64" s="3">
        <v>0.12</v>
      </c>
      <c r="E64" s="3">
        <v>3.5</v>
      </c>
      <c r="F64" s="3"/>
      <c r="G64" s="3"/>
      <c r="H64" s="3">
        <v>1.4</v>
      </c>
      <c r="I64" s="3">
        <f t="shared" si="3"/>
        <v>5.08</v>
      </c>
    </row>
    <row r="65" spans="1:9" x14ac:dyDescent="0.25">
      <c r="A65" s="3">
        <f t="shared" si="2"/>
        <v>50</v>
      </c>
      <c r="B65" s="3">
        <v>0.06</v>
      </c>
      <c r="C65" s="3">
        <v>0.12</v>
      </c>
      <c r="E65" s="3">
        <v>3.5</v>
      </c>
      <c r="F65" s="3"/>
      <c r="G65" s="3"/>
      <c r="H65" s="3">
        <v>1.4</v>
      </c>
      <c r="I65" s="3">
        <f t="shared" si="3"/>
        <v>5.08</v>
      </c>
    </row>
    <row r="66" spans="1:9" x14ac:dyDescent="0.25">
      <c r="A66" s="3">
        <f t="shared" si="2"/>
        <v>51</v>
      </c>
      <c r="B66" s="3">
        <v>0.06</v>
      </c>
      <c r="C66" s="3">
        <v>0.12</v>
      </c>
      <c r="F66" s="3"/>
      <c r="G66" s="3"/>
      <c r="H66" s="3">
        <v>1.4</v>
      </c>
      <c r="I66" s="3">
        <f t="shared" si="3"/>
        <v>1.5799999999999998</v>
      </c>
    </row>
    <row r="67" spans="1:9" x14ac:dyDescent="0.25">
      <c r="A67" s="3">
        <f t="shared" si="2"/>
        <v>52</v>
      </c>
      <c r="B67" s="3">
        <v>0.06</v>
      </c>
      <c r="C67" s="3">
        <v>0.12</v>
      </c>
      <c r="F67" s="3"/>
      <c r="G67" s="3"/>
      <c r="H67" s="3">
        <v>1.4</v>
      </c>
      <c r="I67" s="3">
        <f t="shared" si="3"/>
        <v>1.5799999999999998</v>
      </c>
    </row>
    <row r="68" spans="1:9" x14ac:dyDescent="0.25">
      <c r="A68" s="3">
        <f t="shared" si="2"/>
        <v>53</v>
      </c>
      <c r="B68" s="3">
        <v>0.06</v>
      </c>
      <c r="C68" s="3">
        <v>0.12</v>
      </c>
      <c r="F68" s="3"/>
      <c r="G68" s="3"/>
      <c r="H68" s="3">
        <v>1.4</v>
      </c>
      <c r="I68" s="3">
        <f t="shared" si="3"/>
        <v>1.5799999999999998</v>
      </c>
    </row>
    <row r="69" spans="1:9" x14ac:dyDescent="0.25">
      <c r="A69" s="3">
        <f t="shared" si="2"/>
        <v>54</v>
      </c>
      <c r="B69" s="3">
        <v>0.06</v>
      </c>
      <c r="C69" s="3">
        <v>0.12</v>
      </c>
      <c r="F69" s="3"/>
      <c r="G69" s="3"/>
      <c r="H69" s="3">
        <v>1.4</v>
      </c>
      <c r="I69" s="3">
        <f t="shared" si="3"/>
        <v>1.5799999999999998</v>
      </c>
    </row>
    <row r="70" spans="1:9" x14ac:dyDescent="0.25">
      <c r="A70" s="3">
        <f t="shared" si="2"/>
        <v>55</v>
      </c>
      <c r="B70" s="3">
        <v>0.06</v>
      </c>
      <c r="C70" s="3">
        <v>0.12</v>
      </c>
      <c r="F70" s="3"/>
      <c r="G70" s="3"/>
      <c r="H70" s="3">
        <v>1.4</v>
      </c>
      <c r="I70" s="3">
        <f t="shared" si="3"/>
        <v>1.5799999999999998</v>
      </c>
    </row>
    <row r="71" spans="1:9" x14ac:dyDescent="0.25">
      <c r="A71" s="3">
        <f t="shared" si="2"/>
        <v>56</v>
      </c>
      <c r="B71" s="3">
        <v>0.06</v>
      </c>
      <c r="C71" s="3">
        <v>0.12</v>
      </c>
      <c r="F71" s="3"/>
      <c r="G71" s="3"/>
      <c r="H71" s="3">
        <v>1.4</v>
      </c>
      <c r="I71" s="3">
        <f t="shared" si="3"/>
        <v>1.5799999999999998</v>
      </c>
    </row>
    <row r="72" spans="1:9" x14ac:dyDescent="0.25">
      <c r="A72" s="3">
        <f t="shared" si="2"/>
        <v>57</v>
      </c>
      <c r="B72" s="3">
        <v>0.06</v>
      </c>
      <c r="C72" s="3">
        <v>0.12</v>
      </c>
      <c r="F72" s="3"/>
      <c r="G72" s="3"/>
      <c r="H72" s="3">
        <v>1.4</v>
      </c>
      <c r="I72" s="3">
        <f t="shared" si="3"/>
        <v>1.5799999999999998</v>
      </c>
    </row>
    <row r="73" spans="1:9" x14ac:dyDescent="0.25">
      <c r="A73" s="3">
        <f t="shared" si="2"/>
        <v>58</v>
      </c>
      <c r="B73" s="3">
        <v>0.06</v>
      </c>
      <c r="C73" s="3">
        <v>0.12</v>
      </c>
      <c r="F73" s="3"/>
      <c r="G73" s="3"/>
      <c r="H73" s="3">
        <v>1.4</v>
      </c>
      <c r="I73" s="3">
        <f t="shared" si="3"/>
        <v>1.5799999999999998</v>
      </c>
    </row>
    <row r="74" spans="1:9" x14ac:dyDescent="0.25">
      <c r="A74" s="3">
        <f t="shared" si="2"/>
        <v>59</v>
      </c>
      <c r="B74" s="3">
        <v>0.06</v>
      </c>
      <c r="C74" s="3">
        <v>0.12</v>
      </c>
      <c r="F74" s="3"/>
      <c r="G74" s="3"/>
      <c r="H74" s="3">
        <v>1.4</v>
      </c>
      <c r="I74" s="3">
        <f t="shared" si="3"/>
        <v>1.5799999999999998</v>
      </c>
    </row>
    <row r="75" spans="1:9" x14ac:dyDescent="0.25">
      <c r="A75" s="3">
        <f t="shared" si="2"/>
        <v>60</v>
      </c>
      <c r="B75" s="3">
        <v>0.06</v>
      </c>
      <c r="C75" s="3">
        <v>0.12</v>
      </c>
      <c r="F75" s="3"/>
      <c r="G75" s="3"/>
      <c r="H75" s="3">
        <v>1.4</v>
      </c>
      <c r="I75" s="3">
        <f t="shared" si="3"/>
        <v>1.5799999999999998</v>
      </c>
    </row>
    <row r="76" spans="1:9" x14ac:dyDescent="0.25">
      <c r="A76" s="3"/>
    </row>
    <row r="86" spans="1:2" x14ac:dyDescent="0.25">
      <c r="A86" s="8"/>
      <c r="B86" s="8"/>
    </row>
    <row r="87" spans="1:2" x14ac:dyDescent="0.25">
      <c r="A87" s="8"/>
      <c r="B87" s="8"/>
    </row>
    <row r="88" spans="1:2" x14ac:dyDescent="0.25">
      <c r="A88" s="8"/>
      <c r="B88" s="8"/>
    </row>
    <row r="89" spans="1:2" x14ac:dyDescent="0.25">
      <c r="A89" s="8"/>
      <c r="B89" s="8"/>
    </row>
    <row r="90" spans="1:2" x14ac:dyDescent="0.25">
      <c r="A90" s="8"/>
      <c r="B90" s="8"/>
    </row>
    <row r="91" spans="1:2" x14ac:dyDescent="0.25">
      <c r="A91" s="8"/>
      <c r="B91" s="8"/>
    </row>
    <row r="92" spans="1:2" x14ac:dyDescent="0.25">
      <c r="A92" s="8"/>
      <c r="B92" s="8"/>
    </row>
    <row r="93" spans="1:2" x14ac:dyDescent="0.25">
      <c r="A93" s="8"/>
      <c r="B93" s="8"/>
    </row>
    <row r="94" spans="1:2" x14ac:dyDescent="0.25">
      <c r="A94" s="8"/>
      <c r="B94" s="8"/>
    </row>
    <row r="95" spans="1:2" x14ac:dyDescent="0.25">
      <c r="A95" s="8"/>
      <c r="B95" s="8"/>
    </row>
    <row r="96" spans="1:2" x14ac:dyDescent="0.25">
      <c r="A96" s="8"/>
      <c r="B96" s="8"/>
    </row>
    <row r="97" spans="1:2" x14ac:dyDescent="0.25">
      <c r="A97" s="8"/>
      <c r="B97" s="8"/>
    </row>
  </sheetData>
  <hyperlinks>
    <hyperlink ref="B12" r:id="rId1"/>
  </hyperlinks>
  <pageMargins left="0.7" right="0.7" top="0.75" bottom="0.75" header="0.3" footer="0.3"/>
  <pageSetup orientation="portrait" r:id="rId2"/>
  <ignoredErrors>
    <ignoredError sqref="I16" formulaRange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Appliance chart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2016-11-08T04:54:25Z</dcterms:created>
  <dcterms:modified xsi:type="dcterms:W3CDTF">2016-11-09T19:01:02Z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