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Sheet1" sheetId="1" r:id="rId1"/>
  </sheets>
  <calcPr calcId="152511"/>
</workbook>
</file>

<file path=xl/calcChain.xml><?xml version="1.0" encoding="utf-8"?>
<calcChain xmlns="http://schemas.openxmlformats.org/spreadsheetml/2006/main">
  <c r="C14" i="1" l="1"/>
  <c r="C13" i="1"/>
  <c r="G8" i="1" l="1"/>
  <c r="F8" i="1"/>
  <c r="E8" i="1"/>
  <c r="H8" i="1"/>
  <c r="D8" i="1"/>
  <c r="F7" i="1"/>
  <c r="E7" i="1"/>
  <c r="H7" i="1"/>
  <c r="D7" i="1"/>
  <c r="G7" i="1"/>
  <c r="C12" i="1"/>
  <c r="H6" i="1" l="1"/>
  <c r="H9" i="1" s="1"/>
  <c r="D6" i="1"/>
  <c r="D9" i="1" s="1"/>
  <c r="G6" i="1"/>
  <c r="G9" i="1" s="1"/>
  <c r="F6" i="1"/>
  <c r="F9" i="1" s="1"/>
  <c r="E6" i="1"/>
  <c r="E9" i="1" s="1"/>
  <c r="C9" i="1" l="1"/>
</calcChain>
</file>

<file path=xl/sharedStrings.xml><?xml version="1.0" encoding="utf-8"?>
<sst xmlns="http://schemas.openxmlformats.org/spreadsheetml/2006/main" count="22" uniqueCount="22">
  <si>
    <t>12 Months Ending December 31, 2015</t>
  </si>
  <si>
    <t>Total Cost for Utah</t>
  </si>
  <si>
    <t>Cost Related to Residential</t>
  </si>
  <si>
    <t>Cost Related to Schedule 23</t>
  </si>
  <si>
    <t>Cost Related to Schedule 6</t>
  </si>
  <si>
    <t>Cost Related to Schedule 8</t>
  </si>
  <si>
    <t>Cost Related to Schedule 10</t>
  </si>
  <si>
    <t>FERC Account</t>
  </si>
  <si>
    <t>Customer Service and Billing Cost Related to Utah Net Metering Program</t>
  </si>
  <si>
    <t>Description</t>
  </si>
  <si>
    <t>Phone Calls</t>
  </si>
  <si>
    <t>Ongoing Support</t>
  </si>
  <si>
    <t>Initial Setup</t>
  </si>
  <si>
    <t>Total</t>
  </si>
  <si>
    <t>2015 Applications</t>
  </si>
  <si>
    <t>2015 Interconnections</t>
  </si>
  <si>
    <t>2015 Net Metering Customers</t>
  </si>
  <si>
    <t>Notes</t>
  </si>
  <si>
    <t>Ongoing support is allocated by the average bills during the period.</t>
  </si>
  <si>
    <t>To determine the proportion of each cost category that is related to the different customer classes, overall cost estimates for each activity are spread based upon appropriate drivers for those costs.</t>
  </si>
  <si>
    <t xml:space="preserve">The cost for phone calls is allocated on the number of applications in the period, since the cost is primarily for customers who are considering participation in the net metering program. </t>
  </si>
  <si>
    <t xml:space="preserve">Initial setup cost is allocated based upon the number of interconnections during the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</si>
</sst>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
    <numFmt numFmtId="165" formatCode="_(* #,##0_);_(* \(#,##0\);_(* &quot;-&quot;??_);_(@_)"/>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3">
    <border>
      <left/>
      <right/>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7">
    <xf numFmtId="0" fontId="0" fillId="0" borderId="0" xfId="0"/>
    <xf numFmtId="0" fontId="1" fillId="0" borderId="0" xfId="0" applyFont="1"/>
    <xf numFmtId="164" fontId="0" fillId="0" borderId="0" xfId="0" applyNumberFormat="1"/>
    <xf numFmtId="164" fontId="0" fillId="0" borderId="1" xfId="0" applyNumberFormat="1" applyBorder="1"/>
    <xf numFmtId="164" fontId="0" fillId="0" borderId="0" xfId="0" applyNumberFormat="1" applyFill="1"/>
    <xf numFmtId="164" fontId="0" fillId="0" borderId="2" xfId="0" applyNumberFormat="1" applyBorder="1"/>
    <xf numFmtId="165" fontId="0" fillId="0" borderId="0" xfId="1" applyNumberFormat="1" applyFont="1"/>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workbookViewId="0"/>
  </sheetViews>
  <sheetFormatPr defaultRowHeight="15" x14ac:dyDescent="0.25"/>
  <cols>
    <col min="1" max="1" width="28.140625" customWidth="1"/>
    <col min="2" max="2" width="14.7109375" customWidth="1"/>
    <col min="3" max="3" width="17.7109375" bestFit="1" customWidth="1"/>
    <col min="4" max="4" width="25.28515625" bestFit="1" customWidth="1"/>
    <col min="5" max="5" width="26" bestFit="1" customWidth="1"/>
    <col min="6" max="7" width="24.85546875" bestFit="1" customWidth="1"/>
    <col min="8" max="8" width="26" bestFit="1" customWidth="1"/>
  </cols>
  <sheetData>
    <row r="1" spans="1:8" x14ac:dyDescent="0.25">
      <c r="A1" s="1" t="s">
        <v>8</v>
      </c>
      <c r="B1" s="1"/>
    </row>
    <row r="2" spans="1:8" x14ac:dyDescent="0.25">
      <c r="A2" s="1" t="s">
        <v>0</v>
      </c>
      <c r="B2" s="1"/>
    </row>
    <row r="4" spans="1:8" x14ac:dyDescent="0.25">
      <c r="A4" s="1"/>
    </row>
    <row r="5" spans="1:8" x14ac:dyDescent="0.25">
      <c r="A5" s="1" t="s">
        <v>9</v>
      </c>
      <c r="B5" s="1" t="s">
        <v>7</v>
      </c>
      <c r="C5" s="1" t="s">
        <v>1</v>
      </c>
      <c r="D5" s="1" t="s">
        <v>2</v>
      </c>
      <c r="E5" s="1" t="s">
        <v>3</v>
      </c>
      <c r="F5" s="1" t="s">
        <v>4</v>
      </c>
      <c r="G5" s="1" t="s">
        <v>5</v>
      </c>
      <c r="H5" s="1" t="s">
        <v>6</v>
      </c>
    </row>
    <row r="6" spans="1:8" x14ac:dyDescent="0.25">
      <c r="A6" t="s">
        <v>10</v>
      </c>
      <c r="B6">
        <v>903</v>
      </c>
      <c r="C6" s="2">
        <v>13686.000000000002</v>
      </c>
      <c r="D6" s="4">
        <f>$C6*D12/$C$12</f>
        <v>12606.829444791019</v>
      </c>
      <c r="E6" s="4">
        <f>$C6*E12/$C$12</f>
        <v>597.64192139737997</v>
      </c>
      <c r="F6" s="4">
        <f>$C6*F12/$C$12</f>
        <v>414.93424828446666</v>
      </c>
      <c r="G6" s="4">
        <f>$C6*G12/$C$12</f>
        <v>15.367935121646914</v>
      </c>
      <c r="H6" s="4">
        <f>$C6*H12/$C$12</f>
        <v>51.226450405489715</v>
      </c>
    </row>
    <row r="7" spans="1:8" x14ac:dyDescent="0.25">
      <c r="A7" t="s">
        <v>12</v>
      </c>
      <c r="B7">
        <v>903</v>
      </c>
      <c r="C7" s="2">
        <v>18794.999999999996</v>
      </c>
      <c r="D7" s="4">
        <f>$C7*D13/$C$13</f>
        <v>17797.248161176845</v>
      </c>
      <c r="E7" s="4">
        <f>$C7*E13/$C$13</f>
        <v>480.84425967380866</v>
      </c>
      <c r="F7" s="4">
        <f>$C7*F13/$C$13</f>
        <v>378.66485449312432</v>
      </c>
      <c r="G7" s="4">
        <f>$C7*G13/$C$13</f>
        <v>12.021106491845217</v>
      </c>
      <c r="H7" s="4">
        <f>$C7*H13/$C$13</f>
        <v>126.22161816437477</v>
      </c>
    </row>
    <row r="8" spans="1:8" ht="15.75" thickBot="1" x14ac:dyDescent="0.3">
      <c r="A8" t="s">
        <v>11</v>
      </c>
      <c r="B8">
        <v>903</v>
      </c>
      <c r="C8" s="2">
        <v>50510.000000000007</v>
      </c>
      <c r="D8" s="4">
        <f>$C8*D14/$C$14</f>
        <v>44842.807349469062</v>
      </c>
      <c r="E8" s="4">
        <f>$C8*E14/$C$14</f>
        <v>3336.041836666273</v>
      </c>
      <c r="F8" s="4">
        <f>$C8*F14/$C$14</f>
        <v>1977.0389064091062</v>
      </c>
      <c r="G8" s="4">
        <f>$C8*G14/$C$14</f>
        <v>68.098557618405934</v>
      </c>
      <c r="H8" s="4">
        <f>$C8*H14/$C$14</f>
        <v>286.01334983716032</v>
      </c>
    </row>
    <row r="9" spans="1:8" ht="15.75" thickBot="1" x14ac:dyDescent="0.3">
      <c r="A9" t="s">
        <v>13</v>
      </c>
      <c r="B9">
        <v>903</v>
      </c>
      <c r="C9" s="5">
        <f t="shared" ref="C9" si="0">SUM(D9:H9)</f>
        <v>82991.000000000015</v>
      </c>
      <c r="D9" s="3">
        <f>SUM(D6:D8)</f>
        <v>75246.884955436923</v>
      </c>
      <c r="E9" s="3">
        <f t="shared" ref="E9:H9" si="1">SUM(E6:E8)</f>
        <v>4414.5280177374616</v>
      </c>
      <c r="F9" s="3">
        <f t="shared" si="1"/>
        <v>2770.6380091866972</v>
      </c>
      <c r="G9" s="3">
        <f t="shared" si="1"/>
        <v>95.487599231898059</v>
      </c>
      <c r="H9" s="3">
        <f t="shared" si="1"/>
        <v>463.46141840702478</v>
      </c>
    </row>
    <row r="12" spans="1:8" x14ac:dyDescent="0.25">
      <c r="A12" t="s">
        <v>14</v>
      </c>
      <c r="C12" s="6">
        <f>SUM(D12:H12)</f>
        <v>8015</v>
      </c>
      <c r="D12" s="6">
        <v>7383</v>
      </c>
      <c r="E12" s="6">
        <v>350</v>
      </c>
      <c r="F12" s="6">
        <v>243</v>
      </c>
      <c r="G12" s="6">
        <v>9</v>
      </c>
      <c r="H12" s="6">
        <v>30</v>
      </c>
    </row>
    <row r="13" spans="1:8" x14ac:dyDescent="0.25">
      <c r="A13" t="s">
        <v>15</v>
      </c>
      <c r="C13" s="6">
        <f>SUM(D13:H13)</f>
        <v>3127</v>
      </c>
      <c r="D13" s="6">
        <v>2961</v>
      </c>
      <c r="E13" s="6">
        <v>80</v>
      </c>
      <c r="F13" s="6">
        <v>63</v>
      </c>
      <c r="G13" s="6">
        <v>2</v>
      </c>
      <c r="H13" s="6">
        <v>21</v>
      </c>
    </row>
    <row r="14" spans="1:8" x14ac:dyDescent="0.25">
      <c r="A14" t="s">
        <v>16</v>
      </c>
      <c r="C14" s="6">
        <f>SUM(D14:H14)</f>
        <v>4944.8041526915113</v>
      </c>
      <c r="D14" s="6">
        <v>4390</v>
      </c>
      <c r="E14" s="6">
        <v>326.59025000000003</v>
      </c>
      <c r="F14" s="6">
        <v>193.54722222222196</v>
      </c>
      <c r="G14" s="6">
        <v>6.6666804692891661</v>
      </c>
      <c r="H14" s="6">
        <v>28</v>
      </c>
    </row>
    <row r="16" spans="1:8" x14ac:dyDescent="0.25">
      <c r="A16" s="1" t="s">
        <v>17</v>
      </c>
    </row>
    <row r="17" spans="1:1" x14ac:dyDescent="0.25">
      <c r="A17" t="s">
        <v>19</v>
      </c>
    </row>
    <row r="18" spans="1:1" x14ac:dyDescent="0.25">
      <c r="A18" t="s">
        <v>20</v>
      </c>
    </row>
    <row r="19" spans="1:1" x14ac:dyDescent="0.25">
      <c r="A19" t="s">
        <v>21</v>
      </c>
    </row>
    <row r="20" spans="1:1" x14ac:dyDescent="0.25">
      <c r="A20" t="s">
        <v>18</v>
      </c>
    </row>
  </sheetData>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2016-11-09T18:33:13Z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