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0730" windowHeight="108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8" i="1" l="1"/>
  <c r="I10" i="1" s="1"/>
  <c r="H8" i="1"/>
  <c r="H10" i="1" s="1"/>
  <c r="G8" i="1"/>
  <c r="G10" i="1" s="1"/>
  <c r="F7" i="1"/>
  <c r="F8" i="1" s="1"/>
  <c r="F10" i="1" s="1"/>
  <c r="E7" i="1"/>
  <c r="E8" i="1" s="1"/>
  <c r="E10" i="1" s="1"/>
  <c r="D10" i="1" l="1"/>
</calcChain>
</file>

<file path=xl/sharedStrings.xml><?xml version="1.0" encoding="utf-8"?>
<sst xmlns="http://schemas.openxmlformats.org/spreadsheetml/2006/main" count="15" uniqueCount="15">
  <si>
    <t>Engineering Cost Related to Utah Net Metering Program</t>
  </si>
  <si>
    <t>12 Months Ending December 31, 2015</t>
  </si>
  <si>
    <t>Total Cost for Utah</t>
  </si>
  <si>
    <t>Cost Related to Residential</t>
  </si>
  <si>
    <t>Cost Related to Schedule 23</t>
  </si>
  <si>
    <t>Cost Related to Schedule 6</t>
  </si>
  <si>
    <t>Cost Related to Schedule 8</t>
  </si>
  <si>
    <t>Cost Related to Schedule 10</t>
  </si>
  <si>
    <t>Estimated Incremental Cost of Engineering</t>
  </si>
  <si>
    <t>Cost of Engineering for Each Interconnection</t>
  </si>
  <si>
    <t>FERC Account</t>
  </si>
  <si>
    <t>Description</t>
  </si>
  <si>
    <t>2015 Applications</t>
  </si>
  <si>
    <t>Application Review Time (Hours)</t>
  </si>
  <si>
    <t>Cost of Engineer ($/hour)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</si>
</sst>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Estimated Incremental Metering Capital Cost in &quot;#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6" fontId="0" fillId="0" borderId="0" xfId="0" applyNumberFormat="1" applyAlignment="1">
      <alignment horizontal="left"/>
    </xf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5" fontId="0" fillId="0" borderId="1" xfId="0" applyNumberFormat="1" applyBorder="1"/>
    <xf numFmtId="165" fontId="0" fillId="0" borderId="2" xfId="0" applyNumberFormat="1" applyBorder="1"/>
    <xf numFmtId="43" fontId="0" fillId="0" borderId="0" xfId="1" applyFont="1" applyAlignment="1">
      <alignment horizontal="left"/>
    </xf>
    <xf numFmtId="0" fontId="0" fillId="0" borderId="0" xfId="0" applyFont="1"/>
    <xf numFmtId="43" fontId="0" fillId="0" borderId="0" xfId="1" applyNumberFormat="1" applyFont="1"/>
    <xf numFmtId="43" fontId="1" fillId="0" borderId="0" xfId="1" applyNumberFormat="1" applyFont="1"/>
    <xf numFmtId="43" fontId="0" fillId="0" borderId="0" xfId="0" applyNumberFormat="1" applyFont="1"/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workbookViewId="0"/>
  </sheetViews>
  <sheetFormatPr defaultRowHeight="15" x14ac:dyDescent="0.25"/>
  <cols>
    <col min="1" max="1" width="49.42578125" bestFit="1" customWidth="1"/>
    <col min="2" max="2" width="8.7109375" customWidth="1"/>
    <col min="3" max="3" width="12.85546875" bestFit="1" customWidth="1"/>
    <col min="4" max="4" width="17.5703125" bestFit="1" customWidth="1"/>
    <col min="5" max="5" width="25.28515625" bestFit="1" customWidth="1"/>
    <col min="6" max="6" width="26" bestFit="1" customWidth="1"/>
    <col min="7" max="8" width="24.85546875" bestFit="1" customWidth="1"/>
    <col min="9" max="9" width="26" bestFit="1" customWidth="1"/>
  </cols>
  <sheetData>
    <row r="1" spans="1:16" x14ac:dyDescent="0.25">
      <c r="A1" s="1" t="s">
        <v>0</v>
      </c>
      <c r="B1" s="1"/>
      <c r="C1" s="1"/>
    </row>
    <row r="2" spans="1:16" x14ac:dyDescent="0.25">
      <c r="A2" s="1" t="s">
        <v>1</v>
      </c>
      <c r="B2" s="1"/>
      <c r="C2" s="1"/>
    </row>
    <row r="5" spans="1:16" x14ac:dyDescent="0.25">
      <c r="A5" s="1" t="s">
        <v>11</v>
      </c>
      <c r="B5" s="1"/>
      <c r="C5" s="1" t="s">
        <v>10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16" x14ac:dyDescent="0.25">
      <c r="A6" s="11" t="s">
        <v>14</v>
      </c>
      <c r="B6" s="12">
        <v>91.72</v>
      </c>
      <c r="C6" s="1"/>
      <c r="D6" s="1"/>
      <c r="E6" s="1"/>
      <c r="F6" s="1"/>
      <c r="G6" s="1"/>
      <c r="H6" s="1"/>
      <c r="I6" s="1"/>
    </row>
    <row r="7" spans="1:16" x14ac:dyDescent="0.25">
      <c r="A7" s="11" t="s">
        <v>13</v>
      </c>
      <c r="B7" s="2"/>
      <c r="C7" s="1"/>
      <c r="E7" s="13">
        <f>20/60</f>
        <v>0.33333333333333331</v>
      </c>
      <c r="F7" s="14">
        <f>30/60</f>
        <v>0.5</v>
      </c>
      <c r="G7" s="14">
        <v>2</v>
      </c>
      <c r="H7" s="14">
        <v>3</v>
      </c>
      <c r="I7" s="14">
        <v>4</v>
      </c>
    </row>
    <row r="8" spans="1:16" x14ac:dyDescent="0.25">
      <c r="A8" t="s">
        <v>9</v>
      </c>
      <c r="E8" s="2">
        <f>ROUND(E7*$B$6,2)</f>
        <v>30.57</v>
      </c>
      <c r="F8" s="2">
        <f>ROUND(F7*$B$6,2)</f>
        <v>45.86</v>
      </c>
      <c r="G8" s="2">
        <f>ROUND(G7*$B$6,2)</f>
        <v>183.44</v>
      </c>
      <c r="H8" s="2">
        <f>ROUND(H7*$B$6,2)</f>
        <v>275.16000000000003</v>
      </c>
      <c r="I8" s="2">
        <f>ROUND(I7*$B$6,2)</f>
        <v>366.88</v>
      </c>
    </row>
    <row r="9" spans="1:16" ht="15.75" thickBot="1" x14ac:dyDescent="0.3">
      <c r="A9" t="s">
        <v>12</v>
      </c>
      <c r="E9" s="7">
        <v>7383</v>
      </c>
      <c r="F9" s="7">
        <v>350</v>
      </c>
      <c r="G9" s="7">
        <v>243</v>
      </c>
      <c r="H9" s="7">
        <v>9</v>
      </c>
      <c r="I9" s="7">
        <v>30</v>
      </c>
    </row>
    <row r="10" spans="1:16" ht="15.75" thickBot="1" x14ac:dyDescent="0.3">
      <c r="A10" t="s">
        <v>8</v>
      </c>
      <c r="C10">
        <v>580</v>
      </c>
      <c r="D10" s="9">
        <f>SUM(E10:I10)</f>
        <v>299808.07</v>
      </c>
      <c r="E10" s="8">
        <f>E8*E9</f>
        <v>225698.31</v>
      </c>
      <c r="F10" s="8">
        <f t="shared" ref="F10:I10" si="0">F8*F9</f>
        <v>16051</v>
      </c>
      <c r="G10" s="8">
        <f t="shared" si="0"/>
        <v>44575.92</v>
      </c>
      <c r="H10" s="8">
        <f t="shared" si="0"/>
        <v>2476.44</v>
      </c>
      <c r="I10" s="8">
        <f t="shared" si="0"/>
        <v>11006.4</v>
      </c>
      <c r="J10" s="3"/>
      <c r="K10" s="3"/>
      <c r="L10" s="3"/>
      <c r="M10" s="3"/>
      <c r="N10" s="3"/>
      <c r="O10" s="3"/>
      <c r="P10" s="3"/>
    </row>
    <row r="11" spans="1:16" x14ac:dyDescent="0.25">
      <c r="A11" s="4"/>
      <c r="B11" s="4"/>
      <c r="C11" s="4"/>
      <c r="D11" s="5"/>
      <c r="E11" s="5"/>
      <c r="F11" s="5"/>
      <c r="G11" s="5"/>
      <c r="H11" s="5"/>
      <c r="I11" s="5"/>
    </row>
    <row r="12" spans="1:16" x14ac:dyDescent="0.25">
      <c r="A12" s="4"/>
      <c r="B12" s="4"/>
      <c r="C12" s="10"/>
      <c r="D12" s="5"/>
      <c r="E12" s="5"/>
      <c r="F12" s="5"/>
      <c r="G12" s="5"/>
      <c r="H12" s="5"/>
      <c r="I12" s="5"/>
    </row>
    <row r="13" spans="1:16" x14ac:dyDescent="0.25">
      <c r="A13" s="6"/>
      <c r="B13" s="6"/>
      <c r="C13" s="6"/>
    </row>
    <row r="14" spans="1:16" x14ac:dyDescent="0.25">
      <c r="A14" s="6"/>
      <c r="B14" s="6"/>
      <c r="C14" s="6"/>
    </row>
    <row r="15" spans="1:16" x14ac:dyDescent="0.25">
      <c r="A15" s="6"/>
      <c r="B15" s="6"/>
      <c r="C15" s="6"/>
    </row>
    <row r="16" spans="1:16" x14ac:dyDescent="0.25">
      <c r="A16" s="6"/>
      <c r="B16" s="6"/>
      <c r="C16" s="6"/>
    </row>
    <row r="17" spans="1:3" x14ac:dyDescent="0.25">
      <c r="A17" s="6"/>
      <c r="B17" s="6"/>
      <c r="C17" s="6"/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2016-11-04T18:52:40Z</dcterms:created>
  <dcterms:modified xsi:type="dcterms:W3CDTF">2016-11-09T18:34:43Z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