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F21" i="1" l="1"/>
  <c r="F19" i="1"/>
  <c r="F17" i="1"/>
  <c r="F15" i="1"/>
  <c r="F13" i="1"/>
  <c r="A14" i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<sst xmlns="http://schemas.openxmlformats.org/spreadsheetml/2006/main" count="47" uniqueCount="40">
  <si>
    <t>Rocky Mountain Power</t>
  </si>
  <si>
    <t>State of Utah</t>
  </si>
  <si>
    <t>12 Months Ended Dec 2015</t>
  </si>
  <si>
    <t>2010 Protocol (Non Wgt)</t>
  </si>
  <si>
    <t>A</t>
  </si>
  <si>
    <t>B</t>
  </si>
  <si>
    <t>C</t>
  </si>
  <si>
    <t>D</t>
  </si>
  <si>
    <t>E</t>
  </si>
  <si>
    <t>Increase</t>
  </si>
  <si>
    <t>Line</t>
  </si>
  <si>
    <t>Schedule</t>
  </si>
  <si>
    <t>Description</t>
  </si>
  <si>
    <t>(Decrease)</t>
  </si>
  <si>
    <t>No.</t>
  </si>
  <si>
    <t>to = ROR</t>
  </si>
  <si>
    <t>1</t>
  </si>
  <si>
    <t>Residential</t>
  </si>
  <si>
    <t>6</t>
  </si>
  <si>
    <t xml:space="preserve">General Service - Large </t>
  </si>
  <si>
    <t>8</t>
  </si>
  <si>
    <t>General Service - Over 1 MW</t>
  </si>
  <si>
    <t>10</t>
  </si>
  <si>
    <t>Irrigation</t>
  </si>
  <si>
    <t>23</t>
  </si>
  <si>
    <t xml:space="preserve">General Service - Small </t>
  </si>
  <si>
    <t>NEM Breakout Cost Of Service Compared to Actual Cost of Service</t>
  </si>
  <si>
    <t>ACOS</t>
  </si>
  <si>
    <t>NEM Breakout</t>
  </si>
  <si>
    <t>NEM Breakout less ACOS</t>
  </si>
  <si>
    <t>1-135</t>
  </si>
  <si>
    <t>Residential-NEM</t>
  </si>
  <si>
    <t>6-135</t>
  </si>
  <si>
    <t>General Service - Large-NEM</t>
  </si>
  <si>
    <t>8-135</t>
  </si>
  <si>
    <t>General Service - Over 1 MW-NEM</t>
  </si>
  <si>
    <t>10-135</t>
  </si>
  <si>
    <t>Irrigation-NEM</t>
  </si>
  <si>
    <t>23-135</t>
  </si>
  <si>
    <t>General Service - Small - 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</si>
</sst>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_)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Swiss"/>
      <family val="2"/>
    </font>
    <font>
      <sz val="10"/>
      <name val="Arial"/>
      <family val="2"/>
    </font>
    <font>
      <sz val="10"/>
      <name val="Swiss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Continuous"/>
    </xf>
    <xf numFmtId="37" fontId="1" fillId="0" borderId="0" xfId="0" applyNumberFormat="1" applyFont="1" applyFill="1" applyAlignment="1" applyProtection="1">
      <alignment horizontal="centerContinuous"/>
      <protection locked="0"/>
    </xf>
    <xf numFmtId="1" fontId="1" fillId="0" borderId="0" xfId="0" applyNumberFormat="1" applyFont="1" applyFill="1" applyAlignment="1">
      <alignment horizontal="centerContinuous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41" fontId="3" fillId="0" borderId="1" xfId="1" applyFont="1" applyFill="1" applyBorder="1" applyAlignment="1" applyProtection="1">
      <alignment horizontal="center"/>
      <protection locked="0"/>
    </xf>
    <xf numFmtId="41" fontId="3" fillId="0" borderId="2" xfId="1" applyFont="1" applyFill="1" applyBorder="1" applyAlignment="1" applyProtection="1">
      <alignment horizontal="center"/>
      <protection locked="0"/>
    </xf>
    <xf numFmtId="41" fontId="3" fillId="0" borderId="2" xfId="1" applyFont="1" applyFill="1" applyBorder="1" applyProtection="1"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41" fontId="3" fillId="0" borderId="3" xfId="1" applyFont="1" applyFill="1" applyBorder="1" applyAlignment="1" applyProtection="1">
      <alignment horizontal="center"/>
      <protection locked="0"/>
    </xf>
    <xf numFmtId="41" fontId="3" fillId="0" borderId="3" xfId="1" applyFont="1" applyFill="1" applyBorder="1" applyProtection="1">
      <protection locked="0"/>
    </xf>
    <xf numFmtId="37" fontId="3" fillId="0" borderId="4" xfId="1" applyNumberFormat="1" applyFont="1" applyFill="1" applyBorder="1" applyProtection="1">
      <protection locked="0"/>
    </xf>
    <xf numFmtId="37" fontId="3" fillId="0" borderId="3" xfId="1" applyNumberFormat="1" applyFont="1" applyFill="1" applyBorder="1" applyAlignment="1" applyProtection="1">
      <alignment horizontal="center"/>
      <protection locked="0"/>
    </xf>
    <xf numFmtId="41" fontId="3" fillId="0" borderId="3" xfId="1" quotePrefix="1" applyFont="1" applyFill="1" applyBorder="1" applyAlignment="1" applyProtection="1">
      <alignment horizontal="center"/>
      <protection locked="0"/>
    </xf>
    <xf numFmtId="41" fontId="3" fillId="0" borderId="1" xfId="1" applyFont="1" applyFill="1" applyBorder="1" applyProtection="1">
      <protection locked="0"/>
    </xf>
    <xf numFmtId="41" fontId="3" fillId="0" borderId="5" xfId="1" applyFont="1" applyFill="1" applyBorder="1" applyProtection="1">
      <protection locked="0"/>
    </xf>
    <xf numFmtId="41" fontId="3" fillId="0" borderId="6" xfId="1" applyFont="1" applyFill="1" applyBorder="1" applyProtection="1">
      <protection locked="0"/>
    </xf>
    <xf numFmtId="41" fontId="3" fillId="0" borderId="6" xfId="1" applyFont="1" applyFill="1" applyBorder="1" applyAlignment="1" applyProtection="1">
      <alignment horizontal="center"/>
      <protection locked="0"/>
    </xf>
    <xf numFmtId="41" fontId="3" fillId="0" borderId="7" xfId="1" applyFont="1" applyFill="1" applyBorder="1" applyAlignment="1" applyProtection="1">
      <alignment horizontal="center"/>
      <protection locked="0"/>
    </xf>
    <xf numFmtId="41" fontId="3" fillId="0" borderId="8" xfId="1" applyFont="1" applyFill="1" applyBorder="1" applyAlignment="1" applyProtection="1">
      <alignment horizontal="center"/>
      <protection locked="0"/>
    </xf>
    <xf numFmtId="41" fontId="3" fillId="0" borderId="9" xfId="1" applyFont="1" applyFill="1" applyBorder="1" applyAlignment="1" applyProtection="1">
      <alignment horizontal="center"/>
      <protection locked="0"/>
    </xf>
    <xf numFmtId="41" fontId="3" fillId="0" borderId="10" xfId="1" applyFont="1" applyFill="1" applyBorder="1" applyAlignment="1" applyProtection="1">
      <alignment horizontal="center"/>
      <protection locked="0"/>
    </xf>
    <xf numFmtId="41" fontId="3" fillId="0" borderId="11" xfId="1" applyFont="1" applyFill="1" applyBorder="1" applyAlignment="1" applyProtection="1">
      <alignment horizontal="center"/>
      <protection locked="0"/>
    </xf>
    <xf numFmtId="37" fontId="3" fillId="0" borderId="12" xfId="1" applyNumberFormat="1" applyFont="1" applyFill="1" applyBorder="1" applyProtection="1">
      <protection locked="0"/>
    </xf>
    <xf numFmtId="41" fontId="3" fillId="0" borderId="8" xfId="1" applyFont="1" applyFill="1" applyBorder="1" applyProtection="1">
      <protection locked="0"/>
    </xf>
  </cellXfs>
  <cellStyles count="2">
    <cellStyle name="Normal" xfId="0" builtinId="0"/>
    <cellStyle name="Normal_Ut98 COS Study 5 Functio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/>
  </sheetViews>
  <sheetFormatPr defaultRowHeight="15"/>
  <cols>
    <col min="2" max="2" width="11.42578125" customWidth="1"/>
    <col min="3" max="3" width="31.5703125" bestFit="1" customWidth="1"/>
    <col min="4" max="5" width="17.42578125" customWidth="1"/>
    <col min="6" max="6" width="24.5703125" bestFit="1" customWidth="1"/>
  </cols>
  <sheetData>
    <row r="1" spans="1:6">
      <c r="A1" s="1"/>
      <c r="B1" s="2"/>
      <c r="C1" s="3"/>
      <c r="D1" s="3"/>
      <c r="E1" s="3"/>
      <c r="F1" s="3"/>
    </row>
    <row r="2" spans="1:6">
      <c r="A2" s="4" t="s">
        <v>0</v>
      </c>
      <c r="B2" s="4"/>
      <c r="C2" s="4"/>
      <c r="D2" s="4"/>
      <c r="E2" s="4"/>
      <c r="F2" s="4"/>
    </row>
    <row r="3" spans="1:6">
      <c r="A3" s="5" t="s">
        <v>26</v>
      </c>
      <c r="B3" s="5"/>
      <c r="C3" s="5"/>
      <c r="D3" s="5"/>
      <c r="E3" s="5"/>
      <c r="F3" s="5"/>
    </row>
    <row r="4" spans="1:6">
      <c r="A4" s="6" t="s">
        <v>1</v>
      </c>
      <c r="B4" s="6"/>
      <c r="C4" s="6"/>
      <c r="D4" s="6"/>
      <c r="E4" s="6"/>
      <c r="F4" s="6"/>
    </row>
    <row r="5" spans="1:6">
      <c r="A5" s="6" t="s">
        <v>2</v>
      </c>
      <c r="B5" s="6"/>
      <c r="C5" s="6"/>
      <c r="D5" s="6"/>
      <c r="E5" s="6"/>
      <c r="F5" s="6"/>
    </row>
    <row r="6" spans="1:6">
      <c r="A6" s="6" t="s">
        <v>3</v>
      </c>
      <c r="B6" s="6"/>
      <c r="C6" s="6"/>
      <c r="D6" s="6"/>
      <c r="E6" s="6"/>
      <c r="F6" s="6"/>
    </row>
    <row r="7" spans="1:6">
      <c r="A7" s="7"/>
      <c r="B7" s="7"/>
      <c r="C7" s="7"/>
      <c r="D7" s="7"/>
      <c r="E7" s="7"/>
      <c r="F7" s="7"/>
    </row>
    <row r="8" spans="1:6" ht="15.75" thickBot="1">
      <c r="A8" s="7"/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</row>
    <row r="9" spans="1:6">
      <c r="A9" s="19"/>
      <c r="B9" s="20"/>
      <c r="C9" s="20"/>
      <c r="D9" s="21" t="s">
        <v>27</v>
      </c>
      <c r="E9" s="21" t="s">
        <v>28</v>
      </c>
      <c r="F9" s="22" t="s">
        <v>29</v>
      </c>
    </row>
    <row r="10" spans="1:6">
      <c r="A10" s="28"/>
      <c r="B10" s="18"/>
      <c r="C10" s="18"/>
      <c r="D10" s="9" t="s">
        <v>9</v>
      </c>
      <c r="E10" s="9" t="s">
        <v>9</v>
      </c>
      <c r="F10" s="24" t="s">
        <v>9</v>
      </c>
    </row>
    <row r="11" spans="1:6">
      <c r="A11" s="23" t="s">
        <v>10</v>
      </c>
      <c r="B11" s="9" t="s">
        <v>11</v>
      </c>
      <c r="C11" s="9" t="s">
        <v>12</v>
      </c>
      <c r="D11" s="9" t="s">
        <v>13</v>
      </c>
      <c r="E11" s="9" t="s">
        <v>13</v>
      </c>
      <c r="F11" s="24" t="s">
        <v>13</v>
      </c>
    </row>
    <row r="12" spans="1:6" ht="15.75" thickBot="1">
      <c r="A12" s="25" t="s">
        <v>14</v>
      </c>
      <c r="B12" s="10" t="s">
        <v>14</v>
      </c>
      <c r="C12" s="11"/>
      <c r="D12" s="10" t="s">
        <v>15</v>
      </c>
      <c r="E12" s="10" t="s">
        <v>15</v>
      </c>
      <c r="F12" s="26" t="s">
        <v>15</v>
      </c>
    </row>
    <row r="13" spans="1:6">
      <c r="A13" s="12">
        <v>1</v>
      </c>
      <c r="B13" s="13" t="s">
        <v>16</v>
      </c>
      <c r="C13" s="14" t="s">
        <v>17</v>
      </c>
      <c r="D13" s="15">
        <v>30365271.898670435</v>
      </c>
      <c r="E13" s="15">
        <v>29269784.059131026</v>
      </c>
      <c r="F13" s="27">
        <f>E13-D13</f>
        <v>-1095487.8395394087</v>
      </c>
    </row>
    <row r="14" spans="1:6">
      <c r="A14" s="12">
        <f>A13+1</f>
        <v>2</v>
      </c>
      <c r="B14" s="13" t="s">
        <v>30</v>
      </c>
      <c r="C14" s="14" t="s">
        <v>31</v>
      </c>
      <c r="D14" s="15"/>
      <c r="E14" s="15">
        <v>1807092.8992805299</v>
      </c>
      <c r="F14" s="27"/>
    </row>
    <row r="15" spans="1:6">
      <c r="A15" s="16">
        <f t="shared" ref="A15:A22" si="0">A14+1</f>
        <v>3</v>
      </c>
      <c r="B15" s="13" t="s">
        <v>18</v>
      </c>
      <c r="C15" s="14" t="s">
        <v>19</v>
      </c>
      <c r="D15" s="15">
        <v>-37991082.837585092</v>
      </c>
      <c r="E15" s="15">
        <v>-37690805.723051548</v>
      </c>
      <c r="F15" s="27">
        <f>E15-D15</f>
        <v>300277.11453354359</v>
      </c>
    </row>
    <row r="16" spans="1:6">
      <c r="A16" s="12">
        <f t="shared" si="0"/>
        <v>4</v>
      </c>
      <c r="B16" s="13" t="s">
        <v>32</v>
      </c>
      <c r="C16" s="14" t="s">
        <v>33</v>
      </c>
      <c r="D16" s="15"/>
      <c r="E16" s="15">
        <v>-665039.99995337147</v>
      </c>
      <c r="F16" s="27"/>
    </row>
    <row r="17" spans="1:6">
      <c r="A17" s="16">
        <f t="shared" si="0"/>
        <v>5</v>
      </c>
      <c r="B17" s="17" t="s">
        <v>20</v>
      </c>
      <c r="C17" s="14" t="s">
        <v>21</v>
      </c>
      <c r="D17" s="15">
        <v>-6015164.4993350208</v>
      </c>
      <c r="E17" s="15">
        <v>-5774937.064384073</v>
      </c>
      <c r="F17" s="27">
        <f>E17-D17</f>
        <v>240227.43495094776</v>
      </c>
    </row>
    <row r="18" spans="1:6">
      <c r="A18" s="12">
        <f t="shared" si="0"/>
        <v>6</v>
      </c>
      <c r="B18" s="17" t="s">
        <v>34</v>
      </c>
      <c r="C18" s="14" t="s">
        <v>35</v>
      </c>
      <c r="D18" s="15"/>
      <c r="E18" s="15">
        <v>-446911.02907187492</v>
      </c>
      <c r="F18" s="27"/>
    </row>
    <row r="19" spans="1:6">
      <c r="A19" s="16">
        <f t="shared" si="0"/>
        <v>7</v>
      </c>
      <c r="B19" s="13" t="s">
        <v>22</v>
      </c>
      <c r="C19" s="14" t="s">
        <v>23</v>
      </c>
      <c r="D19" s="15">
        <v>875849.8468908295</v>
      </c>
      <c r="E19" s="15">
        <v>916717.91276149824</v>
      </c>
      <c r="F19" s="27">
        <f>E19-D19</f>
        <v>40868.065870668739</v>
      </c>
    </row>
    <row r="20" spans="1:6">
      <c r="A20" s="12">
        <f t="shared" si="0"/>
        <v>8</v>
      </c>
      <c r="B20" s="13" t="s">
        <v>36</v>
      </c>
      <c r="C20" s="14" t="s">
        <v>37</v>
      </c>
      <c r="D20" s="15"/>
      <c r="E20" s="15">
        <v>12649.269768102895</v>
      </c>
      <c r="F20" s="27"/>
    </row>
    <row r="21" spans="1:6">
      <c r="A21" s="16">
        <f t="shared" si="0"/>
        <v>9</v>
      </c>
      <c r="B21" s="13" t="s">
        <v>24</v>
      </c>
      <c r="C21" s="14" t="s">
        <v>25</v>
      </c>
      <c r="D21" s="15">
        <v>-9146203.5279181749</v>
      </c>
      <c r="E21" s="15">
        <v>-9242480.4322096705</v>
      </c>
      <c r="F21" s="27">
        <f>E21-D21</f>
        <v>-96276.904291495681</v>
      </c>
    </row>
    <row r="22" spans="1:6">
      <c r="A22" s="12">
        <f t="shared" si="0"/>
        <v>10</v>
      </c>
      <c r="B22" s="13" t="s">
        <v>38</v>
      </c>
      <c r="C22" s="14" t="s">
        <v>39</v>
      </c>
      <c r="D22" s="15"/>
      <c r="E22" s="15">
        <v>42011.759193079895</v>
      </c>
      <c r="F22" s="27"/>
    </row>
    <row r="23" spans="1:6">
      <c r="A23" s="7"/>
      <c r="B23" s="7"/>
      <c r="C23" s="7"/>
      <c r="D23" s="7"/>
      <c r="E23" s="7"/>
      <c r="F23" s="7"/>
    </row>
    <row r="24" spans="1:6">
      <c r="A24" s="3"/>
      <c r="B24" s="3"/>
      <c r="C24" s="3"/>
      <c r="D24" s="3"/>
      <c r="E24" s="3"/>
      <c r="F24" s="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2016-11-09T18:38:47Z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