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9440" windowHeight="12075"/>
  </bookViews>
  <sheets>
    <sheet name="Page 11.15 - Docket 11-035-200" sheetId="1" r:id="rId1"/>
    <sheet name="Page 11.16 - Docket 11-035-200" sheetId="2" r:id="rId2"/>
    <sheet name="Page 11.17 - Docket 11-035-200" sheetId="3" r:id="rId3"/>
  </sheets>
  <externalReferences>
    <externalReference r:id="rId4"/>
    <externalReference r:id="rId5"/>
    <externalReference r:id="rId6"/>
    <externalReference r:id="rId7"/>
  </externalReferences>
  <definedNames>
    <definedName name="AcctTable">[1]Variables!$AK$42:$AK$396</definedName>
    <definedName name="APR">[2]Backup!#REF!</definedName>
    <definedName name="AUG">[2]Backup!#REF!</definedName>
    <definedName name="AverageFactors">[3]UTCR!$AC$22:$AQ$108</definedName>
    <definedName name="AverageInput">[3]Inputs!$F$3:$I$1731</definedName>
    <definedName name="AvgFactors">[1]Factors!$B$3:$P$99</definedName>
    <definedName name="cap">[4]Readings!$B$2</definedName>
    <definedName name="DEC">[2]Backup!#REF!</definedName>
    <definedName name="energy">[4]Readings!$B$3</definedName>
    <definedName name="FactorType">[1]Variables!$AK$2:$AL$12</definedName>
    <definedName name="FEB">[2]Backup!#REF!</definedName>
    <definedName name="HEIGHT">#REF!</definedName>
    <definedName name="JAN">[2]Backup!#REF!</definedName>
    <definedName name="JUL">[2]Backup!#REF!</definedName>
    <definedName name="JUN">[2]Backup!#REF!</definedName>
    <definedName name="Jurisdiction">[1]Variables!$AK$15</definedName>
    <definedName name="JurisNumber">[1]Variables!$AL$15</definedName>
    <definedName name="LOG">[2]Backup!#REF!</definedName>
    <definedName name="LOSS">[2]Backup!#REF!</definedName>
    <definedName name="lu">#REF!</definedName>
    <definedName name="MAR">[2]Backup!#REF!</definedName>
    <definedName name="MAY">[2]Backup!#REF!</definedName>
    <definedName name="MONTH">[2]Backup!#REF!</definedName>
    <definedName name="MULT">#REF!</definedName>
    <definedName name="NOV">[2]Backup!#REF!</definedName>
    <definedName name="OCT">[2]Backup!#REF!</definedName>
    <definedName name="PAGE3">#REF!</definedName>
    <definedName name="PMAC">[2]Backup!#REF!</definedName>
    <definedName name="RISFORM">#REF!</definedName>
    <definedName name="SEP">[2]Backup!#REF!</definedName>
    <definedName name="ValidAccount">[1]Variables!$AK$43:$AK$369</definedName>
    <definedName name="VAR">[2]Backup!#REF!</definedName>
    <definedName name="VOUCHER">#REF!</definedName>
    <definedName name="WIDTH">#REF!</definedName>
    <definedName name="YEFactors">[1]Factors!$S$3:$AG$99</definedName>
    <definedName name="Z_05200D97_8B58_4E36_91DE_7435A73978B0_.wvu.PrintArea" localSheetId="0" hidden="1">'Page 11.15 - Docket 11-035-200'!$A$2:$M$88</definedName>
    <definedName name="Z_05200D97_8B58_4E36_91DE_7435A73978B0_.wvu.PrintArea" localSheetId="1" hidden="1">'Page 11.16 - Docket 11-035-200'!$A$2:$L$88</definedName>
    <definedName name="Z_05200D97_8B58_4E36_91DE_7435A73978B0_.wvu.PrintArea" localSheetId="2" hidden="1">'Page 11.17 - Docket 11-035-200'!$A$2:$P$49</definedName>
    <definedName name="Z_0EED5BAA_2DB4_4897_99A0_685FBF99DF2F_.wvu.PrintArea" localSheetId="0" hidden="1">'Page 11.15 - Docket 11-035-200'!$A$2:$M$88</definedName>
    <definedName name="Z_1782D1D7_995B_45AF_A998_7D8672C4109C_.wvu.PrintArea" localSheetId="0" hidden="1">'Page 11.15 - Docket 11-035-200'!$A$2:$M$88</definedName>
    <definedName name="Z_1782D1D7_995B_45AF_A998_7D8672C4109C_.wvu.PrintArea" localSheetId="1" hidden="1">'Page 11.16 - Docket 11-035-200'!$A$2:$L$88</definedName>
    <definedName name="Z_1782D1D7_995B_45AF_A998_7D8672C4109C_.wvu.PrintArea" localSheetId="2" hidden="1">'Page 11.17 - Docket 11-035-200'!$A$2:$P$49</definedName>
    <definedName name="Z_38A8DCE9_529C_4FCC_892A_68EA2BC4000B_.wvu.PrintArea" localSheetId="0" hidden="1">'Page 11.15 - Docket 11-035-200'!$A$2:$M$88</definedName>
    <definedName name="Z_38A8DCE9_529C_4FCC_892A_68EA2BC4000B_.wvu.PrintArea" localSheetId="1" hidden="1">'Page 11.16 - Docket 11-035-200'!$A$2:$L$88</definedName>
    <definedName name="Z_38A8DCE9_529C_4FCC_892A_68EA2BC4000B_.wvu.PrintArea" localSheetId="2" hidden="1">'Page 11.17 - Docket 11-035-200'!$A$2:$P$49</definedName>
    <definedName name="Z_486A7F9C_CAF0_44B8_AA44_04F7CAB69D6E_.wvu.PrintArea" localSheetId="1" hidden="1">'Page 11.16 - Docket 11-035-200'!$A$2:$L$88</definedName>
    <definedName name="Z_63B19FDC_9920_4CF0_ACF7_D34CC3889C81_.wvu.PrintArea" localSheetId="2" hidden="1">'Page 11.17 - Docket 11-035-200'!$A$2:$P$49</definedName>
    <definedName name="Z_99823D75_0653_4AC8_8CCD_5DFFAF523EFF_.wvu.PrintArea" localSheetId="0" hidden="1">'Page 11.15 - Docket 11-035-200'!$A$2:$M$88</definedName>
    <definedName name="Z_99823D75_0653_4AC8_8CCD_5DFFAF523EFF_.wvu.PrintArea" localSheetId="2" hidden="1">'Page 11.17 - Docket 11-035-200'!$A$2:$P$49</definedName>
    <definedName name="Z_C48143FE_B7CB_4390_990D_61F26D4138D5_.wvu.PrintArea" localSheetId="0" hidden="1">'Page 11.15 - Docket 11-035-200'!$A$2:$M$88</definedName>
    <definedName name="Z_C48143FE_B7CB_4390_990D_61F26D4138D5_.wvu.PrintArea" localSheetId="2" hidden="1">'Page 11.17 - Docket 11-035-200'!$A$2:$P$49</definedName>
    <definedName name="Z_CF252A34_88C3_4897_92F0_0C67657BB3EB_.wvu.PrintArea" localSheetId="0" hidden="1">'Page 11.15 - Docket 11-035-200'!$A$2:$M$88</definedName>
    <definedName name="Z_CF252A34_88C3_4897_92F0_0C67657BB3EB_.wvu.PrintArea" localSheetId="2" hidden="1">'Page 11.17 - Docket 11-035-200'!$A$2:$P$49</definedName>
    <definedName name="Z_CF504821_D6D0_4532_8B61_E123A4B9ADA2_.wvu.PrintArea" localSheetId="0" hidden="1">'Page 11.15 - Docket 11-035-200'!$A$2:$M$88</definedName>
    <definedName name="Z_CF504821_D6D0_4532_8B61_E123A4B9ADA2_.wvu.PrintArea" localSheetId="2" hidden="1">'Page 11.17 - Docket 11-035-200'!$A$2:$P$49</definedName>
  </definedNames>
  <calcPr calcId="152511"/>
</workbook>
</file>

<file path=xl/calcChain.xml><?xml version="1.0" encoding="utf-8"?>
<calcChain xmlns="http://schemas.openxmlformats.org/spreadsheetml/2006/main">
  <c r="K48" i="3" l="1"/>
  <c r="K47" i="3"/>
  <c r="K46" i="3"/>
  <c r="K45" i="3"/>
  <c r="K44" i="3"/>
  <c r="K41" i="3"/>
  <c r="K40" i="3"/>
  <c r="K39" i="3"/>
  <c r="K38" i="3"/>
  <c r="K37" i="3"/>
  <c r="K34" i="3"/>
  <c r="K33" i="3"/>
  <c r="K32" i="3"/>
  <c r="K31" i="3"/>
  <c r="K30" i="3"/>
  <c r="K27" i="3"/>
  <c r="K26" i="3"/>
  <c r="K25" i="3"/>
  <c r="K24" i="3"/>
  <c r="K23" i="3"/>
  <c r="K20" i="3"/>
  <c r="K19" i="3"/>
  <c r="K18" i="3"/>
  <c r="K17" i="3"/>
  <c r="K16" i="3"/>
  <c r="K13" i="3"/>
  <c r="K12" i="3"/>
  <c r="K11" i="3"/>
  <c r="K9" i="3"/>
  <c r="K8" i="3"/>
  <c r="K7" i="3"/>
  <c r="M6" i="3"/>
  <c r="K6" i="3"/>
  <c r="B2" i="3"/>
  <c r="K71" i="2"/>
  <c r="I71" i="2"/>
  <c r="H71" i="2"/>
  <c r="G71" i="2"/>
  <c r="F71" i="2"/>
  <c r="E71" i="2"/>
  <c r="D71" i="2"/>
  <c r="C71" i="2"/>
  <c r="J70" i="2"/>
  <c r="L70" i="2" s="1"/>
  <c r="J69" i="2"/>
  <c r="L69" i="2" s="1"/>
  <c r="J68" i="2"/>
  <c r="L68" i="2" s="1"/>
  <c r="J67" i="2"/>
  <c r="L67" i="2" s="1"/>
  <c r="J66" i="2"/>
  <c r="L66" i="2" s="1"/>
  <c r="J65" i="2"/>
  <c r="L65" i="2" s="1"/>
  <c r="J64" i="2"/>
  <c r="L64" i="2" s="1"/>
  <c r="J63" i="2"/>
  <c r="L63" i="2" s="1"/>
  <c r="J62" i="2"/>
  <c r="L62" i="2" s="1"/>
  <c r="J61" i="2"/>
  <c r="L61" i="2" s="1"/>
  <c r="J60" i="2"/>
  <c r="L60" i="2" s="1"/>
  <c r="J59" i="2"/>
  <c r="K53" i="2"/>
  <c r="K87" i="2" s="1"/>
  <c r="I53" i="2"/>
  <c r="I87" i="2" s="1"/>
  <c r="H53" i="2"/>
  <c r="H87" i="2" s="1"/>
  <c r="G53" i="2"/>
  <c r="G87" i="2" s="1"/>
  <c r="F53" i="2"/>
  <c r="F87" i="2" s="1"/>
  <c r="E53" i="2"/>
  <c r="E87" i="2" s="1"/>
  <c r="D53" i="2"/>
  <c r="D87" i="2" s="1"/>
  <c r="C53" i="2"/>
  <c r="C87" i="2" s="1"/>
  <c r="K52" i="2"/>
  <c r="K86" i="2" s="1"/>
  <c r="I52" i="2"/>
  <c r="I86" i="2" s="1"/>
  <c r="H52" i="2"/>
  <c r="H86" i="2" s="1"/>
  <c r="G52" i="2"/>
  <c r="G86" i="2" s="1"/>
  <c r="F52" i="2"/>
  <c r="F86" i="2" s="1"/>
  <c r="E52" i="2"/>
  <c r="E86" i="2" s="1"/>
  <c r="D52" i="2"/>
  <c r="D86" i="2" s="1"/>
  <c r="C52" i="2"/>
  <c r="C86" i="2" s="1"/>
  <c r="K51" i="2"/>
  <c r="K85" i="2" s="1"/>
  <c r="I51" i="2"/>
  <c r="I85" i="2" s="1"/>
  <c r="H51" i="2"/>
  <c r="H85" i="2" s="1"/>
  <c r="G51" i="2"/>
  <c r="G85" i="2" s="1"/>
  <c r="F51" i="2"/>
  <c r="F85" i="2" s="1"/>
  <c r="E51" i="2"/>
  <c r="E85" i="2" s="1"/>
  <c r="D51" i="2"/>
  <c r="D85" i="2" s="1"/>
  <c r="C51" i="2"/>
  <c r="C85" i="2" s="1"/>
  <c r="K50" i="2"/>
  <c r="K84" i="2" s="1"/>
  <c r="I50" i="2"/>
  <c r="I84" i="2" s="1"/>
  <c r="H50" i="2"/>
  <c r="H84" i="2" s="1"/>
  <c r="G50" i="2"/>
  <c r="G84" i="2" s="1"/>
  <c r="F50" i="2"/>
  <c r="F84" i="2" s="1"/>
  <c r="E50" i="2"/>
  <c r="E84" i="2" s="1"/>
  <c r="D50" i="2"/>
  <c r="D84" i="2" s="1"/>
  <c r="C50" i="2"/>
  <c r="C84" i="2" s="1"/>
  <c r="K49" i="2"/>
  <c r="K83" i="2" s="1"/>
  <c r="I49" i="2"/>
  <c r="I83" i="2" s="1"/>
  <c r="H49" i="2"/>
  <c r="H83" i="2" s="1"/>
  <c r="G49" i="2"/>
  <c r="G83" i="2" s="1"/>
  <c r="F49" i="2"/>
  <c r="F83" i="2" s="1"/>
  <c r="E49" i="2"/>
  <c r="E83" i="2" s="1"/>
  <c r="D49" i="2"/>
  <c r="D83" i="2" s="1"/>
  <c r="C49" i="2"/>
  <c r="C83" i="2" s="1"/>
  <c r="K48" i="2"/>
  <c r="K82" i="2" s="1"/>
  <c r="I48" i="2"/>
  <c r="I82" i="2" s="1"/>
  <c r="H48" i="2"/>
  <c r="H82" i="2" s="1"/>
  <c r="G48" i="2"/>
  <c r="G82" i="2" s="1"/>
  <c r="F48" i="2"/>
  <c r="F82" i="2" s="1"/>
  <c r="E48" i="2"/>
  <c r="E82" i="2" s="1"/>
  <c r="D48" i="2"/>
  <c r="D82" i="2" s="1"/>
  <c r="C48" i="2"/>
  <c r="C82" i="2" s="1"/>
  <c r="K47" i="2"/>
  <c r="K81" i="2" s="1"/>
  <c r="I47" i="2"/>
  <c r="I81" i="2" s="1"/>
  <c r="H47" i="2"/>
  <c r="H81" i="2" s="1"/>
  <c r="G47" i="2"/>
  <c r="G81" i="2" s="1"/>
  <c r="F47" i="2"/>
  <c r="F81" i="2" s="1"/>
  <c r="E47" i="2"/>
  <c r="E81" i="2" s="1"/>
  <c r="D47" i="2"/>
  <c r="D81" i="2" s="1"/>
  <c r="C47" i="2"/>
  <c r="C81" i="2" s="1"/>
  <c r="K46" i="2"/>
  <c r="K80" i="2" s="1"/>
  <c r="I46" i="2"/>
  <c r="I80" i="2" s="1"/>
  <c r="H46" i="2"/>
  <c r="H80" i="2" s="1"/>
  <c r="G46" i="2"/>
  <c r="G80" i="2" s="1"/>
  <c r="F46" i="2"/>
  <c r="F80" i="2" s="1"/>
  <c r="E46" i="2"/>
  <c r="E80" i="2" s="1"/>
  <c r="D46" i="2"/>
  <c r="D80" i="2" s="1"/>
  <c r="C46" i="2"/>
  <c r="C80" i="2" s="1"/>
  <c r="K45" i="2"/>
  <c r="K79" i="2" s="1"/>
  <c r="I45" i="2"/>
  <c r="I79" i="2" s="1"/>
  <c r="H45" i="2"/>
  <c r="H79" i="2" s="1"/>
  <c r="G45" i="2"/>
  <c r="G79" i="2" s="1"/>
  <c r="F45" i="2"/>
  <c r="F79" i="2" s="1"/>
  <c r="E45" i="2"/>
  <c r="E79" i="2" s="1"/>
  <c r="D45" i="2"/>
  <c r="D79" i="2" s="1"/>
  <c r="C45" i="2"/>
  <c r="C79" i="2" s="1"/>
  <c r="K44" i="2"/>
  <c r="K78" i="2" s="1"/>
  <c r="I44" i="2"/>
  <c r="I78" i="2" s="1"/>
  <c r="H44" i="2"/>
  <c r="H78" i="2" s="1"/>
  <c r="G44" i="2"/>
  <c r="G78" i="2" s="1"/>
  <c r="F44" i="2"/>
  <c r="F78" i="2" s="1"/>
  <c r="E44" i="2"/>
  <c r="E78" i="2" s="1"/>
  <c r="D44" i="2"/>
  <c r="D78" i="2" s="1"/>
  <c r="C44" i="2"/>
  <c r="C78" i="2" s="1"/>
  <c r="K43" i="2"/>
  <c r="K77" i="2" s="1"/>
  <c r="I43" i="2"/>
  <c r="I77" i="2" s="1"/>
  <c r="H43" i="2"/>
  <c r="H77" i="2" s="1"/>
  <c r="G43" i="2"/>
  <c r="G77" i="2" s="1"/>
  <c r="F43" i="2"/>
  <c r="F77" i="2" s="1"/>
  <c r="E43" i="2"/>
  <c r="E77" i="2" s="1"/>
  <c r="D43" i="2"/>
  <c r="D77" i="2" s="1"/>
  <c r="C43" i="2"/>
  <c r="C77" i="2" s="1"/>
  <c r="K42" i="2"/>
  <c r="I42" i="2"/>
  <c r="H42" i="2"/>
  <c r="G42" i="2"/>
  <c r="G76" i="2" s="1"/>
  <c r="G88" i="2" s="1"/>
  <c r="F42" i="2"/>
  <c r="E42" i="2"/>
  <c r="E76" i="2" s="1"/>
  <c r="E88" i="2" s="1"/>
  <c r="D42" i="2"/>
  <c r="C42" i="2"/>
  <c r="C76" i="2" s="1"/>
  <c r="K37" i="2"/>
  <c r="I37" i="2"/>
  <c r="H37" i="2"/>
  <c r="G37" i="2"/>
  <c r="F37" i="2"/>
  <c r="E37" i="2"/>
  <c r="D37" i="2"/>
  <c r="C37" i="2"/>
  <c r="J36" i="2"/>
  <c r="L36" i="2" s="1"/>
  <c r="J35" i="2"/>
  <c r="L35" i="2" s="1"/>
  <c r="J34" i="2"/>
  <c r="L34" i="2" s="1"/>
  <c r="J33" i="2"/>
  <c r="L33" i="2" s="1"/>
  <c r="J32" i="2"/>
  <c r="L32" i="2" s="1"/>
  <c r="J31" i="2"/>
  <c r="L31" i="2" s="1"/>
  <c r="J30" i="2"/>
  <c r="L30" i="2" s="1"/>
  <c r="J29" i="2"/>
  <c r="L29" i="2" s="1"/>
  <c r="J28" i="2"/>
  <c r="L28" i="2" s="1"/>
  <c r="J27" i="2"/>
  <c r="L27" i="2" s="1"/>
  <c r="J26" i="2"/>
  <c r="L26" i="2" s="1"/>
  <c r="J25" i="2"/>
  <c r="K20" i="2"/>
  <c r="I20" i="2"/>
  <c r="H20" i="2"/>
  <c r="G20" i="2"/>
  <c r="F20" i="2"/>
  <c r="E20" i="2"/>
  <c r="D20" i="2"/>
  <c r="C20" i="2"/>
  <c r="J19" i="2"/>
  <c r="L19" i="2" s="1"/>
  <c r="J18" i="2"/>
  <c r="L18" i="2" s="1"/>
  <c r="J17" i="2"/>
  <c r="L17" i="2" s="1"/>
  <c r="J16" i="2"/>
  <c r="L16" i="2" s="1"/>
  <c r="J15" i="2"/>
  <c r="L15" i="2" s="1"/>
  <c r="J14" i="2"/>
  <c r="L14" i="2" s="1"/>
  <c r="J13" i="2"/>
  <c r="L13" i="2" s="1"/>
  <c r="J12" i="2"/>
  <c r="L12" i="2" s="1"/>
  <c r="J11" i="2"/>
  <c r="L11" i="2" s="1"/>
  <c r="J10" i="2"/>
  <c r="L10" i="2" s="1"/>
  <c r="J9" i="2"/>
  <c r="L9" i="2" s="1"/>
  <c r="J8" i="2"/>
  <c r="A3" i="2"/>
  <c r="B3" i="3" s="1"/>
  <c r="A2" i="2"/>
  <c r="L71" i="1"/>
  <c r="J71" i="1"/>
  <c r="I71" i="1"/>
  <c r="H71" i="1"/>
  <c r="G71" i="1"/>
  <c r="F71" i="1"/>
  <c r="E71" i="1"/>
  <c r="D71" i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L53" i="1"/>
  <c r="L87" i="1" s="1"/>
  <c r="J53" i="1"/>
  <c r="J87" i="1" s="1"/>
  <c r="I53" i="1"/>
  <c r="I87" i="1" s="1"/>
  <c r="H53" i="1"/>
  <c r="H87" i="1" s="1"/>
  <c r="G53" i="1"/>
  <c r="G87" i="1" s="1"/>
  <c r="F53" i="1"/>
  <c r="F87" i="1" s="1"/>
  <c r="E53" i="1"/>
  <c r="E87" i="1" s="1"/>
  <c r="D53" i="1"/>
  <c r="D87" i="1" s="1"/>
  <c r="L52" i="1"/>
  <c r="L86" i="1" s="1"/>
  <c r="J52" i="1"/>
  <c r="J86" i="1" s="1"/>
  <c r="I52" i="1"/>
  <c r="I86" i="1" s="1"/>
  <c r="H52" i="1"/>
  <c r="H86" i="1" s="1"/>
  <c r="G52" i="1"/>
  <c r="G86" i="1" s="1"/>
  <c r="F52" i="1"/>
  <c r="F86" i="1" s="1"/>
  <c r="E52" i="1"/>
  <c r="E86" i="1" s="1"/>
  <c r="D52" i="1"/>
  <c r="D86" i="1" s="1"/>
  <c r="L51" i="1"/>
  <c r="L85" i="1" s="1"/>
  <c r="J51" i="1"/>
  <c r="J85" i="1" s="1"/>
  <c r="I51" i="1"/>
  <c r="I85" i="1" s="1"/>
  <c r="H51" i="1"/>
  <c r="H85" i="1" s="1"/>
  <c r="G51" i="1"/>
  <c r="G85" i="1" s="1"/>
  <c r="F51" i="1"/>
  <c r="F85" i="1" s="1"/>
  <c r="E51" i="1"/>
  <c r="E85" i="1" s="1"/>
  <c r="D51" i="1"/>
  <c r="D85" i="1" s="1"/>
  <c r="L50" i="1"/>
  <c r="L84" i="1" s="1"/>
  <c r="J50" i="1"/>
  <c r="J84" i="1" s="1"/>
  <c r="I50" i="1"/>
  <c r="I84" i="1" s="1"/>
  <c r="H50" i="1"/>
  <c r="H84" i="1" s="1"/>
  <c r="G50" i="1"/>
  <c r="G84" i="1" s="1"/>
  <c r="F50" i="1"/>
  <c r="F84" i="1" s="1"/>
  <c r="E50" i="1"/>
  <c r="E84" i="1" s="1"/>
  <c r="D50" i="1"/>
  <c r="D84" i="1" s="1"/>
  <c r="L49" i="1"/>
  <c r="L83" i="1" s="1"/>
  <c r="J49" i="1"/>
  <c r="J83" i="1" s="1"/>
  <c r="I49" i="1"/>
  <c r="I83" i="1" s="1"/>
  <c r="H49" i="1"/>
  <c r="H83" i="1" s="1"/>
  <c r="G49" i="1"/>
  <c r="G83" i="1" s="1"/>
  <c r="F49" i="1"/>
  <c r="F83" i="1" s="1"/>
  <c r="E49" i="1"/>
  <c r="E83" i="1" s="1"/>
  <c r="D49" i="1"/>
  <c r="D83" i="1" s="1"/>
  <c r="L48" i="1"/>
  <c r="L82" i="1" s="1"/>
  <c r="J48" i="1"/>
  <c r="J82" i="1" s="1"/>
  <c r="I48" i="1"/>
  <c r="I82" i="1" s="1"/>
  <c r="H48" i="1"/>
  <c r="H82" i="1" s="1"/>
  <c r="G48" i="1"/>
  <c r="G82" i="1" s="1"/>
  <c r="F48" i="1"/>
  <c r="F82" i="1" s="1"/>
  <c r="E48" i="1"/>
  <c r="E82" i="1" s="1"/>
  <c r="D48" i="1"/>
  <c r="D82" i="1" s="1"/>
  <c r="L47" i="1"/>
  <c r="L81" i="1" s="1"/>
  <c r="J47" i="1"/>
  <c r="J81" i="1" s="1"/>
  <c r="I47" i="1"/>
  <c r="I81" i="1" s="1"/>
  <c r="H47" i="1"/>
  <c r="H81" i="1" s="1"/>
  <c r="G47" i="1"/>
  <c r="G81" i="1" s="1"/>
  <c r="F47" i="1"/>
  <c r="F81" i="1" s="1"/>
  <c r="E47" i="1"/>
  <c r="E81" i="1" s="1"/>
  <c r="D47" i="1"/>
  <c r="D81" i="1" s="1"/>
  <c r="L46" i="1"/>
  <c r="L80" i="1" s="1"/>
  <c r="J46" i="1"/>
  <c r="J80" i="1" s="1"/>
  <c r="I46" i="1"/>
  <c r="I80" i="1" s="1"/>
  <c r="H46" i="1"/>
  <c r="H80" i="1" s="1"/>
  <c r="G46" i="1"/>
  <c r="G80" i="1" s="1"/>
  <c r="F46" i="1"/>
  <c r="F80" i="1" s="1"/>
  <c r="E46" i="1"/>
  <c r="E80" i="1" s="1"/>
  <c r="D46" i="1"/>
  <c r="D80" i="1" s="1"/>
  <c r="L45" i="1"/>
  <c r="L79" i="1" s="1"/>
  <c r="J45" i="1"/>
  <c r="J79" i="1" s="1"/>
  <c r="I45" i="1"/>
  <c r="I79" i="1" s="1"/>
  <c r="H45" i="1"/>
  <c r="H79" i="1" s="1"/>
  <c r="G45" i="1"/>
  <c r="G79" i="1" s="1"/>
  <c r="F45" i="1"/>
  <c r="F79" i="1" s="1"/>
  <c r="E45" i="1"/>
  <c r="E79" i="1" s="1"/>
  <c r="D45" i="1"/>
  <c r="D79" i="1" s="1"/>
  <c r="L44" i="1"/>
  <c r="L78" i="1" s="1"/>
  <c r="J44" i="1"/>
  <c r="J78" i="1" s="1"/>
  <c r="I44" i="1"/>
  <c r="I78" i="1" s="1"/>
  <c r="H44" i="1"/>
  <c r="H78" i="1" s="1"/>
  <c r="G44" i="1"/>
  <c r="G78" i="1" s="1"/>
  <c r="F44" i="1"/>
  <c r="F78" i="1" s="1"/>
  <c r="E44" i="1"/>
  <c r="E78" i="1" s="1"/>
  <c r="D44" i="1"/>
  <c r="D78" i="1" s="1"/>
  <c r="L43" i="1"/>
  <c r="L77" i="1" s="1"/>
  <c r="J43" i="1"/>
  <c r="J77" i="1" s="1"/>
  <c r="I43" i="1"/>
  <c r="I77" i="1" s="1"/>
  <c r="H43" i="1"/>
  <c r="H77" i="1" s="1"/>
  <c r="G43" i="1"/>
  <c r="G77" i="1" s="1"/>
  <c r="F43" i="1"/>
  <c r="F77" i="1" s="1"/>
  <c r="E43" i="1"/>
  <c r="E77" i="1" s="1"/>
  <c r="D43" i="1"/>
  <c r="D77" i="1" s="1"/>
  <c r="L42" i="1"/>
  <c r="J42" i="1"/>
  <c r="I42" i="1"/>
  <c r="H42" i="1"/>
  <c r="G42" i="1"/>
  <c r="F42" i="1"/>
  <c r="E42" i="1"/>
  <c r="D42" i="1"/>
  <c r="L37" i="1"/>
  <c r="J37" i="1"/>
  <c r="I37" i="1"/>
  <c r="H37" i="1"/>
  <c r="G37" i="1"/>
  <c r="F37" i="1"/>
  <c r="E37" i="1"/>
  <c r="D37" i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M28" i="1" s="1"/>
  <c r="K27" i="1"/>
  <c r="M27" i="1" s="1"/>
  <c r="K26" i="1"/>
  <c r="M26" i="1" s="1"/>
  <c r="K25" i="1"/>
  <c r="K37" i="1" s="1"/>
  <c r="L20" i="1"/>
  <c r="J20" i="1"/>
  <c r="I20" i="1"/>
  <c r="H20" i="1"/>
  <c r="G20" i="1"/>
  <c r="F20" i="1"/>
  <c r="E20" i="1"/>
  <c r="D20" i="1"/>
  <c r="K19" i="1"/>
  <c r="K53" i="1" s="1"/>
  <c r="K87" i="1" s="1"/>
  <c r="K18" i="1"/>
  <c r="K17" i="1"/>
  <c r="K16" i="1"/>
  <c r="K15" i="1"/>
  <c r="K49" i="1" s="1"/>
  <c r="K83" i="1" s="1"/>
  <c r="K14" i="1"/>
  <c r="K48" i="1" s="1"/>
  <c r="K82" i="1" s="1"/>
  <c r="K13" i="1"/>
  <c r="K47" i="1" s="1"/>
  <c r="K81" i="1" s="1"/>
  <c r="K12" i="1"/>
  <c r="K46" i="1" s="1"/>
  <c r="K80" i="1" s="1"/>
  <c r="K11" i="1"/>
  <c r="K45" i="1" s="1"/>
  <c r="K79" i="1" s="1"/>
  <c r="K10" i="1"/>
  <c r="K9" i="1"/>
  <c r="K8" i="1"/>
  <c r="J20" i="2" l="1"/>
  <c r="J71" i="2"/>
  <c r="K50" i="1"/>
  <c r="K84" i="1" s="1"/>
  <c r="K51" i="1"/>
  <c r="K85" i="1" s="1"/>
  <c r="K52" i="1"/>
  <c r="K86" i="1" s="1"/>
  <c r="J37" i="2"/>
  <c r="K42" i="1"/>
  <c r="K76" i="1" s="1"/>
  <c r="K88" i="1" s="1"/>
  <c r="K71" i="1"/>
  <c r="K43" i="1"/>
  <c r="K77" i="1" s="1"/>
  <c r="K44" i="1"/>
  <c r="K78" i="1" s="1"/>
  <c r="M8" i="1"/>
  <c r="M9" i="1"/>
  <c r="M43" i="1" s="1"/>
  <c r="M77" i="1" s="1"/>
  <c r="M10" i="1"/>
  <c r="M44" i="1" s="1"/>
  <c r="M78" i="1" s="1"/>
  <c r="M11" i="1"/>
  <c r="M45" i="1" s="1"/>
  <c r="M79" i="1" s="1"/>
  <c r="M12" i="1"/>
  <c r="M46" i="1" s="1"/>
  <c r="M80" i="1" s="1"/>
  <c r="M13" i="1"/>
  <c r="M47" i="1" s="1"/>
  <c r="M81" i="1" s="1"/>
  <c r="M14" i="1"/>
  <c r="M48" i="1" s="1"/>
  <c r="M82" i="1" s="1"/>
  <c r="M15" i="1"/>
  <c r="M49" i="1" s="1"/>
  <c r="M83" i="1" s="1"/>
  <c r="M16" i="1"/>
  <c r="M50" i="1" s="1"/>
  <c r="M84" i="1" s="1"/>
  <c r="M17" i="1"/>
  <c r="M51" i="1" s="1"/>
  <c r="M85" i="1" s="1"/>
  <c r="M18" i="1"/>
  <c r="M52" i="1" s="1"/>
  <c r="M86" i="1" s="1"/>
  <c r="M19" i="1"/>
  <c r="M53" i="1" s="1"/>
  <c r="M87" i="1" s="1"/>
  <c r="K20" i="1"/>
  <c r="M25" i="1"/>
  <c r="M37" i="1" s="1"/>
  <c r="E76" i="1"/>
  <c r="E88" i="1" s="1"/>
  <c r="E54" i="1"/>
  <c r="G76" i="1"/>
  <c r="G88" i="1" s="1"/>
  <c r="G54" i="1"/>
  <c r="I76" i="1"/>
  <c r="I88" i="1" s="1"/>
  <c r="I54" i="1"/>
  <c r="D76" i="1"/>
  <c r="D88" i="1" s="1"/>
  <c r="D54" i="1"/>
  <c r="F76" i="1"/>
  <c r="F88" i="1" s="1"/>
  <c r="F54" i="1"/>
  <c r="H76" i="1"/>
  <c r="H88" i="1" s="1"/>
  <c r="H54" i="1"/>
  <c r="J76" i="1"/>
  <c r="J88" i="1" s="1"/>
  <c r="J54" i="1"/>
  <c r="L76" i="1"/>
  <c r="L88" i="1" s="1"/>
  <c r="L54" i="1"/>
  <c r="M59" i="1"/>
  <c r="M71" i="1" s="1"/>
  <c r="L8" i="2"/>
  <c r="L20" i="2" s="1"/>
  <c r="L25" i="2"/>
  <c r="L37" i="2" s="1"/>
  <c r="D76" i="2"/>
  <c r="D88" i="2" s="1"/>
  <c r="D54" i="2"/>
  <c r="F76" i="2"/>
  <c r="F54" i="2"/>
  <c r="H76" i="2"/>
  <c r="H88" i="2" s="1"/>
  <c r="H54" i="2"/>
  <c r="J42" i="2"/>
  <c r="L42" i="2"/>
  <c r="J77" i="2"/>
  <c r="J43" i="2"/>
  <c r="L43" i="2" s="1"/>
  <c r="J78" i="2"/>
  <c r="J44" i="2"/>
  <c r="L44" i="2"/>
  <c r="J79" i="2"/>
  <c r="L79" i="2" s="1"/>
  <c r="J45" i="2"/>
  <c r="L45" i="2" s="1"/>
  <c r="J80" i="2"/>
  <c r="L80" i="2" s="1"/>
  <c r="J46" i="2"/>
  <c r="L46" i="2"/>
  <c r="J81" i="2"/>
  <c r="L81" i="2" s="1"/>
  <c r="J47" i="2"/>
  <c r="L47" i="2" s="1"/>
  <c r="J82" i="2"/>
  <c r="L82" i="2" s="1"/>
  <c r="J48" i="2"/>
  <c r="L48" i="2" s="1"/>
  <c r="J83" i="2"/>
  <c r="J49" i="2"/>
  <c r="L49" i="2" s="1"/>
  <c r="J84" i="2"/>
  <c r="L84" i="2" s="1"/>
  <c r="J50" i="2"/>
  <c r="L50" i="2" s="1"/>
  <c r="J85" i="2"/>
  <c r="J51" i="2"/>
  <c r="L51" i="2" s="1"/>
  <c r="J86" i="2"/>
  <c r="J52" i="2"/>
  <c r="L52" i="2"/>
  <c r="J87" i="2"/>
  <c r="L87" i="2" s="1"/>
  <c r="J53" i="2"/>
  <c r="L53" i="2" s="1"/>
  <c r="E54" i="2"/>
  <c r="C88" i="2"/>
  <c r="I76" i="2"/>
  <c r="I88" i="2" s="1"/>
  <c r="I54" i="2"/>
  <c r="K76" i="2"/>
  <c r="K88" i="2" s="1"/>
  <c r="K54" i="2"/>
  <c r="L77" i="2"/>
  <c r="L78" i="2"/>
  <c r="L83" i="2"/>
  <c r="L85" i="2"/>
  <c r="L86" i="2"/>
  <c r="C54" i="2"/>
  <c r="G54" i="2"/>
  <c r="L59" i="2"/>
  <c r="L71" i="2" s="1"/>
  <c r="K54" i="1" l="1"/>
  <c r="J54" i="2"/>
  <c r="F88" i="2"/>
  <c r="J76" i="2"/>
  <c r="L54" i="2"/>
  <c r="M42" i="1"/>
  <c r="M20" i="1"/>
  <c r="M76" i="1" l="1"/>
  <c r="M88" i="1" s="1"/>
  <c r="M54" i="1"/>
  <c r="J88" i="2"/>
  <c r="L76" i="2"/>
  <c r="L88" i="2" s="1"/>
</calcChain>
</file>

<file path=xl/sharedStrings.xml><?xml version="1.0" encoding="utf-8"?>
<sst xmlns="http://schemas.openxmlformats.org/spreadsheetml/2006/main" count="303" uniqueCount="75">
  <si>
    <t>Docket No. 11-035-200</t>
  </si>
  <si>
    <t>Pro Forma Factors May 31, 2013</t>
  </si>
  <si>
    <t>HIDE</t>
  </si>
  <si>
    <t>Utah General Rate Case - May 2013</t>
  </si>
  <si>
    <t>COINCIDENTAL PEAKS</t>
  </si>
  <si>
    <t>FORECAST LOADS (CP)</t>
  </si>
  <si>
    <t>Non-FERC</t>
  </si>
  <si>
    <t>FERC</t>
  </si>
  <si>
    <t>Month</t>
  </si>
  <si>
    <t>Day</t>
  </si>
  <si>
    <t>Time</t>
  </si>
  <si>
    <t>CA</t>
  </si>
  <si>
    <t>OR</t>
  </si>
  <si>
    <t>WA</t>
  </si>
  <si>
    <t>E. WY</t>
  </si>
  <si>
    <t>UT</t>
  </si>
  <si>
    <t>ID</t>
  </si>
  <si>
    <t>W. WY</t>
  </si>
  <si>
    <t>WY</t>
  </si>
  <si>
    <t>Total</t>
  </si>
  <si>
    <t xml:space="preserve"> </t>
  </si>
  <si>
    <t>-</t>
  </si>
  <si>
    <t>(less)</t>
  </si>
  <si>
    <t>Adjustments for Curtailments, Buy-Throughs and Load No Longer Served (Reductions to Load)</t>
  </si>
  <si>
    <t>=</t>
  </si>
  <si>
    <t>equals</t>
  </si>
  <si>
    <t xml:space="preserve">COINCIDENTAL PEAK SERVED FROM COMPANY RESOURCES  </t>
  </si>
  <si>
    <t>+</t>
  </si>
  <si>
    <t>plus</t>
  </si>
  <si>
    <t xml:space="preserve">Adjustments for Ancillary Services Contracts including Reserves (Additions to Load) </t>
  </si>
  <si>
    <t>LOADS FOR JURISDICTIONAL  ALLOCATION (CP)</t>
  </si>
  <si>
    <t>ENERGY</t>
  </si>
  <si>
    <t>FORECAST LOADS (MWh)</t>
  </si>
  <si>
    <t>Year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</si>
  <si>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</si>
  <si>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</si>
  <si>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</si>
  <si>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</si>
  <si>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</si>
  <si>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</si>
  <si>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</si>
  <si>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</si>
  <si>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</si>
  <si>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</si>
  <si>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</si>
  <si>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</si>
  <si>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LOADS SERVED FROM COMPANY RESOURCES  (NPC)</t>
  </si>
  <si>
    <t>LOADS FOR JURISDICTIONAL  ALLOCATION (MWh)</t>
  </si>
  <si>
    <t>CALIFORNIA</t>
  </si>
  <si>
    <t>OREGON</t>
  </si>
  <si>
    <t>WASHINGTON</t>
  </si>
  <si>
    <t>MONTANA</t>
  </si>
  <si>
    <t xml:space="preserve"> WYOMING-PPL</t>
  </si>
  <si>
    <t xml:space="preserve"> UTAH</t>
  </si>
  <si>
    <t xml:space="preserve"> IDAHO</t>
  </si>
  <si>
    <t xml:space="preserve"> WYOMING-UPL</t>
  </si>
  <si>
    <t>WYOMING</t>
  </si>
  <si>
    <t>Subtotal</t>
  </si>
  <si>
    <t>Ref Page 11.16</t>
  </si>
  <si>
    <t>System Energy Factor</t>
  </si>
  <si>
    <t>Divisional Energy - Pacific</t>
  </si>
  <si>
    <t>Divisional Energy - Utah</t>
  </si>
  <si>
    <t xml:space="preserve">System Generation Factor </t>
  </si>
  <si>
    <t>Divisional Generation - Pacific</t>
  </si>
  <si>
    <t>Divisional Generation - Utah</t>
  </si>
  <si>
    <t>System Capacity (kw)</t>
  </si>
  <si>
    <t>Accord</t>
  </si>
  <si>
    <t>Ref Page 11.15</t>
  </si>
  <si>
    <t>Modified Accord</t>
  </si>
  <si>
    <t>Rolled-In</t>
  </si>
  <si>
    <t>Rolled-In with Hydro Adj.</t>
  </si>
  <si>
    <t>Rolled-In with Off-Sys Adj.</t>
  </si>
  <si>
    <t>System Capacity Factor</t>
  </si>
  <si>
    <t>System Energy (kwh)</t>
  </si>
  <si>
    <t>System Generation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</si>
</sst>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_);_(* \(#,##0.0\);_(* &quot;-&quot;??_);_(@_)"/>
    <numFmt numFmtId="167" formatCode="0.0000%"/>
    <numFmt numFmtId="168" formatCode="#,##0.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8"/>
      <name val="Arial MT"/>
      <family val="2"/>
    </font>
    <font>
      <b/>
      <sz val="8"/>
      <name val="Arial MT"/>
      <family val="2"/>
    </font>
    <font>
      <b/>
      <sz val="8"/>
      <name val="Arial MT"/>
    </font>
    <font>
      <sz val="7"/>
      <name val="Arial MT"/>
      <family val="2"/>
    </font>
    <font>
      <sz val="8"/>
      <name val="Arial MT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" fontId="13" fillId="4" borderId="0" applyNumberFormat="0" applyProtection="0">
      <alignment horizontal="left" vertical="center" indent="1"/>
    </xf>
    <xf numFmtId="4" fontId="14" fillId="0" borderId="0" applyNumberFormat="0" applyProtection="0">
      <alignment horizontal="left" vertical="center"/>
    </xf>
  </cellStyleXfs>
  <cellXfs count="105">
    <xf numFmtId="0" fontId="0" fillId="0" borderId="0" xfId="0"/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17" fontId="2" fillId="0" borderId="0" xfId="0" quotePrefix="1" applyNumberFormat="1" applyFont="1" applyAlignment="1">
      <alignment horizontal="left"/>
    </xf>
    <xf numFmtId="0" fontId="1" fillId="3" borderId="0" xfId="0" applyFont="1" applyFill="1"/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0" xfId="0" applyFont="1" applyFill="1"/>
    <xf numFmtId="0" fontId="2" fillId="0" borderId="4" xfId="0" applyFont="1" applyFill="1" applyBorder="1" applyAlignment="1">
      <alignment horizontal="centerContinuous"/>
    </xf>
    <xf numFmtId="0" fontId="1" fillId="0" borderId="3" xfId="0" applyFont="1" applyFill="1" applyBorder="1"/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64" fontId="1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5" fontId="1" fillId="0" borderId="0" xfId="1" applyNumberFormat="1" applyFont="1"/>
    <xf numFmtId="165" fontId="1" fillId="2" borderId="0" xfId="1" applyNumberFormat="1" applyFont="1" applyFill="1"/>
    <xf numFmtId="165" fontId="1" fillId="0" borderId="0" xfId="1" applyNumberFormat="1" applyFont="1" applyFill="1" applyBorder="1"/>
    <xf numFmtId="165" fontId="1" fillId="2" borderId="0" xfId="1" applyNumberFormat="1" applyFont="1" applyFill="1" applyBorder="1"/>
    <xf numFmtId="165" fontId="1" fillId="0" borderId="6" xfId="1" applyNumberFormat="1" applyFont="1" applyFill="1" applyBorder="1"/>
    <xf numFmtId="165" fontId="1" fillId="0" borderId="0" xfId="1" applyNumberFormat="1" applyFont="1" applyFill="1"/>
    <xf numFmtId="4" fontId="1" fillId="0" borderId="0" xfId="0" applyNumberFormat="1" applyFont="1" applyFill="1" applyBorder="1"/>
    <xf numFmtId="4" fontId="1" fillId="0" borderId="0" xfId="0" applyNumberFormat="1" applyFont="1"/>
    <xf numFmtId="0" fontId="1" fillId="0" borderId="0" xfId="0" applyFont="1" applyFill="1" applyAlignment="1">
      <alignment horizontal="left"/>
    </xf>
    <xf numFmtId="165" fontId="1" fillId="0" borderId="7" xfId="1" applyNumberFormat="1" applyFont="1" applyBorder="1"/>
    <xf numFmtId="165" fontId="1" fillId="2" borderId="7" xfId="1" applyNumberFormat="1" applyFont="1" applyFill="1" applyBorder="1"/>
    <xf numFmtId="165" fontId="1" fillId="0" borderId="4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/>
    <xf numFmtId="0" fontId="1" fillId="0" borderId="0" xfId="0" applyFont="1" applyFill="1" applyBorder="1"/>
    <xf numFmtId="166" fontId="1" fillId="0" borderId="0" xfId="0" applyNumberFormat="1" applyFont="1"/>
    <xf numFmtId="166" fontId="1" fillId="0" borderId="0" xfId="1" applyNumberFormat="1" applyFont="1" applyFill="1"/>
    <xf numFmtId="166" fontId="1" fillId="0" borderId="0" xfId="1" applyNumberFormat="1" applyFont="1"/>
    <xf numFmtId="165" fontId="1" fillId="0" borderId="0" xfId="2" applyNumberFormat="1" applyFont="1" applyFill="1"/>
    <xf numFmtId="10" fontId="1" fillId="0" borderId="0" xfId="2" applyNumberFormat="1" applyFont="1"/>
    <xf numFmtId="0" fontId="1" fillId="2" borderId="3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2" borderId="0" xfId="0" applyNumberFormat="1" applyFont="1" applyFill="1"/>
    <xf numFmtId="165" fontId="1" fillId="0" borderId="7" xfId="1" applyNumberFormat="1" applyFont="1" applyFill="1" applyBorder="1"/>
    <xf numFmtId="3" fontId="1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8" fillId="2" borderId="0" xfId="0" applyFont="1" applyFill="1"/>
    <xf numFmtId="167" fontId="8" fillId="0" borderId="0" xfId="0" applyNumberFormat="1" applyFont="1" applyFill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7" fillId="2" borderId="0" xfId="0" applyFont="1" applyFill="1"/>
    <xf numFmtId="0" fontId="10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11" fillId="0" borderId="0" xfId="0" applyNumberFormat="1" applyFont="1"/>
    <xf numFmtId="3" fontId="11" fillId="2" borderId="0" xfId="0" applyNumberFormat="1" applyFont="1" applyFill="1"/>
    <xf numFmtId="3" fontId="11" fillId="0" borderId="0" xfId="0" applyNumberFormat="1" applyFont="1" applyFill="1"/>
    <xf numFmtId="3" fontId="9" fillId="0" borderId="0" xfId="0" applyNumberFormat="1" applyFont="1"/>
    <xf numFmtId="167" fontId="7" fillId="0" borderId="0" xfId="0" applyNumberFormat="1" applyFont="1"/>
    <xf numFmtId="167" fontId="7" fillId="2" borderId="0" xfId="0" applyNumberFormat="1" applyFont="1" applyFill="1"/>
    <xf numFmtId="167" fontId="7" fillId="0" borderId="0" xfId="0" applyNumberFormat="1" applyFont="1" applyFill="1"/>
    <xf numFmtId="10" fontId="7" fillId="0" borderId="0" xfId="0" applyNumberFormat="1" applyFont="1"/>
    <xf numFmtId="167" fontId="7" fillId="0" borderId="0" xfId="0" quotePrefix="1" applyNumberFormat="1" applyFont="1"/>
    <xf numFmtId="167" fontId="7" fillId="2" borderId="0" xfId="0" quotePrefix="1" applyNumberFormat="1" applyFont="1" applyFill="1"/>
    <xf numFmtId="167" fontId="7" fillId="0" borderId="0" xfId="0" quotePrefix="1" applyNumberFormat="1" applyFont="1" applyFill="1"/>
    <xf numFmtId="168" fontId="11" fillId="0" borderId="0" xfId="0" applyNumberFormat="1" applyFont="1"/>
    <xf numFmtId="168" fontId="11" fillId="2" borderId="0" xfId="0" applyNumberFormat="1" applyFont="1" applyFill="1"/>
    <xf numFmtId="168" fontId="11" fillId="0" borderId="0" xfId="0" applyNumberFormat="1" applyFont="1" applyFill="1"/>
    <xf numFmtId="168" fontId="9" fillId="0" borderId="0" xfId="0" applyNumberFormat="1" applyFont="1"/>
    <xf numFmtId="0" fontId="11" fillId="0" borderId="0" xfId="0" applyFont="1"/>
    <xf numFmtId="0" fontId="11" fillId="2" borderId="0" xfId="0" applyFont="1" applyFill="1"/>
    <xf numFmtId="0" fontId="11" fillId="0" borderId="0" xfId="0" applyFont="1" applyFill="1"/>
    <xf numFmtId="3" fontId="7" fillId="0" borderId="0" xfId="0" applyNumberFormat="1" applyFont="1"/>
    <xf numFmtId="3" fontId="7" fillId="2" borderId="0" xfId="0" applyNumberFormat="1" applyFont="1" applyFill="1"/>
    <xf numFmtId="3" fontId="7" fillId="0" borderId="0" xfId="0" applyNumberFormat="1" applyFont="1" applyFill="1"/>
    <xf numFmtId="0" fontId="12" fillId="0" borderId="0" xfId="0" applyFont="1"/>
    <xf numFmtId="167" fontId="12" fillId="0" borderId="0" xfId="2" applyNumberFormat="1" applyFont="1"/>
    <xf numFmtId="167" fontId="12" fillId="2" borderId="0" xfId="2" applyNumberFormat="1" applyFont="1" applyFill="1"/>
    <xf numFmtId="167" fontId="12" fillId="0" borderId="0" xfId="2" applyNumberFormat="1" applyFont="1" applyFill="1"/>
    <xf numFmtId="0" fontId="12" fillId="0" borderId="0" xfId="0" applyFont="1" applyFill="1"/>
  </cellXfs>
  <cellStyles count="7">
    <cellStyle name="Comma" xfId="1" builtinId="3"/>
    <cellStyle name="Comma 2" xfId="3"/>
    <cellStyle name="Normal" xfId="0" builtinId="0"/>
    <cellStyle name="Normal 2" xfId="4"/>
    <cellStyle name="Percent" xfId="2" builtinId="5"/>
    <cellStyle name="SAPBEXchaText" xfId="5"/>
    <cellStyle name="SAPBEXtitl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0\Results%20-%20June%202010\Models\Utah%20Models\JAM%20Jun%202010%20Results%20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port (2)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1.7199480983992689E-2</v>
          </cell>
          <cell r="AH24">
            <v>0.27051370923738627</v>
          </cell>
          <cell r="AI24">
            <v>8.1977601119520016E-2</v>
          </cell>
          <cell r="AJ24">
            <v>0</v>
          </cell>
          <cell r="AK24">
            <v>0.12785622769358465</v>
          </cell>
          <cell r="AL24">
            <v>0.41468391516358688</v>
          </cell>
          <cell r="AM24">
            <v>5.5446463675156932E-2</v>
          </cell>
          <cell r="AN24">
            <v>2.8437033619310909E-2</v>
          </cell>
          <cell r="AO24">
            <v>3.8855685074615483E-3</v>
          </cell>
        </row>
        <row r="25">
          <cell r="AC25" t="str">
            <v>SG-P</v>
          </cell>
          <cell r="AF25">
            <v>1</v>
          </cell>
          <cell r="AG25">
            <v>1.7199480983992689E-2</v>
          </cell>
          <cell r="AH25">
            <v>0.27051370923738627</v>
          </cell>
          <cell r="AI25">
            <v>8.1977601119520016E-2</v>
          </cell>
          <cell r="AJ25">
            <v>0</v>
          </cell>
          <cell r="AK25">
            <v>0.12785622769358465</v>
          </cell>
          <cell r="AL25">
            <v>0.41468391516358688</v>
          </cell>
          <cell r="AM25">
            <v>5.5446463675156932E-2</v>
          </cell>
          <cell r="AN25">
            <v>2.8437033619310909E-2</v>
          </cell>
          <cell r="AO25">
            <v>3.8855685074615483E-3</v>
          </cell>
        </row>
        <row r="26">
          <cell r="AC26" t="str">
            <v>SG-U</v>
          </cell>
          <cell r="AF26">
            <v>1</v>
          </cell>
          <cell r="AG26">
            <v>1.7199480983992689E-2</v>
          </cell>
          <cell r="AH26">
            <v>0.27051370923738627</v>
          </cell>
          <cell r="AI26">
            <v>8.1977601119520016E-2</v>
          </cell>
          <cell r="AJ26">
            <v>0</v>
          </cell>
          <cell r="AK26">
            <v>0.12785622769358465</v>
          </cell>
          <cell r="AL26">
            <v>0.41468391516358688</v>
          </cell>
          <cell r="AM26">
            <v>5.5446463675156932E-2</v>
          </cell>
          <cell r="AN26">
            <v>2.8437033619310909E-2</v>
          </cell>
          <cell r="AO26">
            <v>3.8855685074615483E-3</v>
          </cell>
        </row>
        <row r="27">
          <cell r="AC27" t="str">
            <v>DGP</v>
          </cell>
          <cell r="AF27">
            <v>1</v>
          </cell>
          <cell r="AG27">
            <v>3.4568553977811375E-2</v>
          </cell>
          <cell r="AH27">
            <v>0.54369476429048347</v>
          </cell>
          <cell r="AI27">
            <v>0.16476352582435705</v>
          </cell>
          <cell r="AJ27">
            <v>0</v>
          </cell>
          <cell r="AK27">
            <v>0.25697315590734809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0.82531884748047091</v>
          </cell>
          <cell r="AM28">
            <v>0.11035154686237648</v>
          </cell>
          <cell r="AN28">
            <v>5.6596407418393967E-2</v>
          </cell>
          <cell r="AO28">
            <v>7.7331982387586189E-3</v>
          </cell>
        </row>
        <row r="29">
          <cell r="AC29" t="str">
            <v>SC</v>
          </cell>
          <cell r="AF29">
            <v>0.99999999999999989</v>
          </cell>
          <cell r="AG29">
            <v>1.7457177609047067E-2</v>
          </cell>
          <cell r="AH29">
            <v>0.27576091093900634</v>
          </cell>
          <cell r="AI29">
            <v>8.3190162038011134E-2</v>
          </cell>
          <cell r="AJ29">
            <v>0</v>
          </cell>
          <cell r="AK29">
            <v>0.12333192621086268</v>
          </cell>
          <cell r="AL29">
            <v>0.41559635881949414</v>
          </cell>
          <cell r="AM29">
            <v>5.3563423368002065E-2</v>
          </cell>
          <cell r="AN29">
            <v>2.7106188361525178E-2</v>
          </cell>
          <cell r="AO29">
            <v>3.9938526540513053E-3</v>
          </cell>
        </row>
        <row r="30">
          <cell r="AC30" t="str">
            <v>SE</v>
          </cell>
          <cell r="AF30">
            <v>0.99999999999999978</v>
          </cell>
          <cell r="AG30">
            <v>1.6426391108829552E-2</v>
          </cell>
          <cell r="AH30">
            <v>0.25477210413252599</v>
          </cell>
          <cell r="AI30">
            <v>7.8339918364046635E-2</v>
          </cell>
          <cell r="AJ30">
            <v>0</v>
          </cell>
          <cell r="AK30">
            <v>0.1414291321417506</v>
          </cell>
          <cell r="AL30">
            <v>0.41194658419586516</v>
          </cell>
          <cell r="AM30">
            <v>6.1095584596621531E-2</v>
          </cell>
          <cell r="AN30">
            <v>3.2429569392668105E-2</v>
          </cell>
          <cell r="AO30">
            <v>3.5607160676922774E-3</v>
          </cell>
        </row>
        <row r="31">
          <cell r="AC31" t="str">
            <v>SE-P</v>
          </cell>
          <cell r="AF31">
            <v>0.99999999999999978</v>
          </cell>
          <cell r="AG31">
            <v>1.6426391108829552E-2</v>
          </cell>
          <cell r="AH31">
            <v>0.25477210413252599</v>
          </cell>
          <cell r="AI31">
            <v>7.8339918364046635E-2</v>
          </cell>
          <cell r="AJ31">
            <v>0</v>
          </cell>
          <cell r="AK31">
            <v>0.1414291321417506</v>
          </cell>
          <cell r="AL31">
            <v>0.41194658419586516</v>
          </cell>
          <cell r="AM31">
            <v>6.1095584596621531E-2</v>
          </cell>
          <cell r="AN31">
            <v>3.2429569392668105E-2</v>
          </cell>
          <cell r="AO31">
            <v>3.5607160676922774E-3</v>
          </cell>
        </row>
        <row r="32">
          <cell r="AC32" t="str">
            <v>SE-U</v>
          </cell>
          <cell r="AF32">
            <v>0.99999999999999978</v>
          </cell>
          <cell r="AG32">
            <v>1.6426391108829552E-2</v>
          </cell>
          <cell r="AH32">
            <v>0.25477210413252599</v>
          </cell>
          <cell r="AI32">
            <v>7.8339918364046635E-2</v>
          </cell>
          <cell r="AJ32">
            <v>0</v>
          </cell>
          <cell r="AK32">
            <v>0.1414291321417506</v>
          </cell>
          <cell r="AL32">
            <v>0.41194658419586516</v>
          </cell>
          <cell r="AM32">
            <v>6.1095584596621531E-2</v>
          </cell>
          <cell r="AN32">
            <v>3.2429569392668105E-2</v>
          </cell>
          <cell r="AO32">
            <v>3.5607160676922774E-3</v>
          </cell>
        </row>
        <row r="33">
          <cell r="AC33" t="str">
            <v>DEP</v>
          </cell>
          <cell r="AF33">
            <v>1</v>
          </cell>
          <cell r="AG33">
            <v>3.3457183170492309E-2</v>
          </cell>
          <cell r="AH33">
            <v>0.51891842208188055</v>
          </cell>
          <cell r="AI33">
            <v>0.15956231535595539</v>
          </cell>
          <cell r="AJ33">
            <v>0</v>
          </cell>
          <cell r="AK33">
            <v>0.28806207939167183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0.80927371281368765</v>
          </cell>
          <cell r="AM34">
            <v>0.12002296530640083</v>
          </cell>
          <cell r="AN34">
            <v>6.3708254987921972E-2</v>
          </cell>
          <cell r="AO34">
            <v>6.9950668919895537E-3</v>
          </cell>
        </row>
        <row r="35">
          <cell r="AC35" t="str">
            <v>SO</v>
          </cell>
          <cell r="AF35">
            <v>1</v>
          </cell>
          <cell r="AG35">
            <v>2.379057447357584E-2</v>
          </cell>
          <cell r="AH35">
            <v>0.28339360867658236</v>
          </cell>
          <cell r="AI35">
            <v>7.9595179424734319E-2</v>
          </cell>
          <cell r="AJ35">
            <v>0</v>
          </cell>
          <cell r="AK35">
            <v>0.1152268054455798</v>
          </cell>
          <cell r="AL35">
            <v>0.41641453906028691</v>
          </cell>
          <cell r="AM35">
            <v>5.4160623321291713E-2</v>
          </cell>
          <cell r="AN35">
            <v>2.4752080261136962E-2</v>
          </cell>
          <cell r="AO35">
            <v>2.6665893368121719E-3</v>
          </cell>
        </row>
        <row r="36">
          <cell r="AC36" t="str">
            <v>SO-P</v>
          </cell>
          <cell r="AF36">
            <v>1</v>
          </cell>
          <cell r="AG36">
            <v>2.379057447357584E-2</v>
          </cell>
          <cell r="AH36">
            <v>0.28339360867658236</v>
          </cell>
          <cell r="AI36">
            <v>7.9595179424734319E-2</v>
          </cell>
          <cell r="AJ36">
            <v>0</v>
          </cell>
          <cell r="AK36">
            <v>0.1152268054455798</v>
          </cell>
          <cell r="AL36">
            <v>0.41641453906028691</v>
          </cell>
          <cell r="AM36">
            <v>5.4160623321291713E-2</v>
          </cell>
          <cell r="AN36">
            <v>2.4752080261136962E-2</v>
          </cell>
          <cell r="AO36">
            <v>2.6665893368121719E-3</v>
          </cell>
        </row>
        <row r="37">
          <cell r="AC37" t="str">
            <v>SO-U</v>
          </cell>
          <cell r="AF37">
            <v>1</v>
          </cell>
          <cell r="AG37">
            <v>2.379057447357584E-2</v>
          </cell>
          <cell r="AH37">
            <v>0.28339360867658236</v>
          </cell>
          <cell r="AI37">
            <v>7.9595179424734319E-2</v>
          </cell>
          <cell r="AJ37">
            <v>0</v>
          </cell>
          <cell r="AK37">
            <v>0.1152268054455798</v>
          </cell>
          <cell r="AL37">
            <v>0.41641453906028691</v>
          </cell>
          <cell r="AM37">
            <v>5.4160623321291713E-2</v>
          </cell>
          <cell r="AN37">
            <v>2.4752080261136962E-2</v>
          </cell>
          <cell r="AO37">
            <v>2.6665893368121719E-3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0.99999999999999989</v>
          </cell>
          <cell r="AG40">
            <v>2.3790574473575837E-2</v>
          </cell>
          <cell r="AH40">
            <v>0.28339360867658231</v>
          </cell>
          <cell r="AI40">
            <v>7.9595179424734319E-2</v>
          </cell>
          <cell r="AJ40">
            <v>0</v>
          </cell>
          <cell r="AK40">
            <v>0.1152268054455798</v>
          </cell>
          <cell r="AL40">
            <v>0.41641453906028686</v>
          </cell>
          <cell r="AM40">
            <v>5.416062332129172E-2</v>
          </cell>
          <cell r="AN40">
            <v>2.4752080261136955E-2</v>
          </cell>
          <cell r="AO40">
            <v>2.6665893368121719E-3</v>
          </cell>
        </row>
        <row r="41">
          <cell r="AC41" t="str">
            <v>SG-W</v>
          </cell>
          <cell r="AF41">
            <v>1</v>
          </cell>
          <cell r="AG41">
            <v>1.7199480983992689E-2</v>
          </cell>
          <cell r="AH41">
            <v>0.27051370923738627</v>
          </cell>
          <cell r="AI41">
            <v>8.1977601119520016E-2</v>
          </cell>
          <cell r="AJ41">
            <v>0</v>
          </cell>
          <cell r="AK41">
            <v>0.12785622769358465</v>
          </cell>
          <cell r="AL41">
            <v>0.41468391516358688</v>
          </cell>
          <cell r="AM41">
            <v>5.5446463675156932E-2</v>
          </cell>
          <cell r="AN41">
            <v>2.8437033619310909E-2</v>
          </cell>
          <cell r="AO41">
            <v>3.8855685074615483E-3</v>
          </cell>
        </row>
        <row r="42">
          <cell r="AC42" t="str">
            <v>SNPPO-W</v>
          </cell>
          <cell r="AF42">
            <v>1.0000000000000002</v>
          </cell>
          <cell r="AG42">
            <v>1.7172243715503039E-2</v>
          </cell>
          <cell r="AH42">
            <v>0.27019338618786248</v>
          </cell>
          <cell r="AI42">
            <v>8.2005960320366916E-2</v>
          </cell>
          <cell r="AJ42">
            <v>0</v>
          </cell>
          <cell r="AK42">
            <v>0.12738955838560048</v>
          </cell>
          <cell r="AL42">
            <v>0.41588102948732458</v>
          </cell>
          <cell r="AM42">
            <v>5.5226612678193676E-2</v>
          </cell>
          <cell r="AN42">
            <v>2.8231147321608311E-2</v>
          </cell>
          <cell r="AO42">
            <v>3.9000619035405295E-3</v>
          </cell>
        </row>
        <row r="43">
          <cell r="AC43" t="str">
            <v>SNP</v>
          </cell>
          <cell r="AF43">
            <v>0.99999999999999989</v>
          </cell>
          <cell r="AG43">
            <v>2.2186889541695766E-2</v>
          </cell>
          <cell r="AH43">
            <v>0.27525725453610367</v>
          </cell>
          <cell r="AI43">
            <v>7.7575371772546822E-2</v>
          </cell>
          <cell r="AJ43">
            <v>0</v>
          </cell>
          <cell r="AK43">
            <v>0.11489611033402899</v>
          </cell>
          <cell r="AL43">
            <v>0.42941096616656305</v>
          </cell>
          <cell r="AM43">
            <v>5.3363751254719156E-2</v>
          </cell>
          <cell r="AN43">
            <v>2.4587248414950861E-2</v>
          </cell>
          <cell r="AO43">
            <v>2.7224079793915644E-3</v>
          </cell>
        </row>
        <row r="44">
          <cell r="AC44" t="str">
            <v>SSCCT</v>
          </cell>
          <cell r="AF44">
            <v>0.99999999999999978</v>
          </cell>
          <cell r="AG44">
            <v>1.5650813478549248E-2</v>
          </cell>
          <cell r="AH44">
            <v>0.26098595143273895</v>
          </cell>
          <cell r="AI44">
            <v>8.5755439035682446E-2</v>
          </cell>
          <cell r="AJ44">
            <v>0</v>
          </cell>
          <cell r="AK44">
            <v>0.10042918298477586</v>
          </cell>
          <cell r="AL44">
            <v>0.47758588941128272</v>
          </cell>
          <cell r="AM44">
            <v>3.7741624776475413E-2</v>
          </cell>
          <cell r="AN44">
            <v>1.7114679681133296E-2</v>
          </cell>
          <cell r="AO44">
            <v>4.7364191993618928E-3</v>
          </cell>
        </row>
        <row r="45">
          <cell r="AC45" t="str">
            <v>SSECT</v>
          </cell>
          <cell r="AF45">
            <v>1.0000000000000002</v>
          </cell>
          <cell r="AG45">
            <v>1.690177574967611E-2</v>
          </cell>
          <cell r="AH45">
            <v>0.24095666130289686</v>
          </cell>
          <cell r="AI45">
            <v>7.5791431756252706E-2</v>
          </cell>
          <cell r="AJ45">
            <v>0</v>
          </cell>
          <cell r="AK45">
            <v>0.12543442342709576</v>
          </cell>
          <cell r="AL45">
            <v>0.44326055006464876</v>
          </cell>
          <cell r="AM45">
            <v>6.8656865974137296E-2</v>
          </cell>
          <cell r="AN45">
            <v>2.5034647535977655E-2</v>
          </cell>
          <cell r="AO45">
            <v>3.9636441893149627E-3</v>
          </cell>
        </row>
        <row r="46">
          <cell r="AC46" t="str">
            <v>SSCCH</v>
          </cell>
          <cell r="AF46">
            <v>0.99999999999999989</v>
          </cell>
          <cell r="AG46">
            <v>1.7636121217413082E-2</v>
          </cell>
          <cell r="AH46">
            <v>0.28027750512466898</v>
          </cell>
          <cell r="AI46">
            <v>8.4563408577344776E-2</v>
          </cell>
          <cell r="AJ46">
            <v>0</v>
          </cell>
          <cell r="AK46">
            <v>0.12676100809399757</v>
          </cell>
          <cell r="AL46">
            <v>0.40230375807919072</v>
          </cell>
          <cell r="AM46">
            <v>5.5939593226440959E-2</v>
          </cell>
          <cell r="AN46">
            <v>2.879168743782921E-2</v>
          </cell>
          <cell r="AO46">
            <v>3.7269182431146006E-3</v>
          </cell>
        </row>
        <row r="47">
          <cell r="AC47" t="str">
            <v>SSECH</v>
          </cell>
          <cell r="AF47">
            <v>1.0000000000000002</v>
          </cell>
          <cell r="AG47">
            <v>1.625165599537504E-2</v>
          </cell>
          <cell r="AH47">
            <v>0.26039945872591552</v>
          </cell>
          <cell r="AI47">
            <v>8.0499764285312955E-2</v>
          </cell>
          <cell r="AJ47">
            <v>0</v>
          </cell>
          <cell r="AK47">
            <v>0.14312436217935565</v>
          </cell>
          <cell r="AL47">
            <v>0.4043358490497137</v>
          </cell>
          <cell r="AM47">
            <v>5.8539011163618815E-2</v>
          </cell>
          <cell r="AN47">
            <v>3.3402587740602833E-2</v>
          </cell>
          <cell r="AO47">
            <v>3.4473108601055262E-3</v>
          </cell>
        </row>
        <row r="48">
          <cell r="AC48" t="str">
            <v>SSGCH</v>
          </cell>
          <cell r="AF48">
            <v>0.99999999999999989</v>
          </cell>
          <cell r="AG48">
            <v>1.7290004911903571E-2</v>
          </cell>
          <cell r="AH48">
            <v>0.27530799352498059</v>
          </cell>
          <cell r="AI48">
            <v>8.3547497504336821E-2</v>
          </cell>
          <cell r="AJ48">
            <v>0</v>
          </cell>
          <cell r="AK48">
            <v>0.13085184661533708</v>
          </cell>
          <cell r="AL48">
            <v>0.40281178082182145</v>
          </cell>
          <cell r="AM48">
            <v>5.6589447710735423E-2</v>
          </cell>
          <cell r="AN48">
            <v>2.9944412513522617E-2</v>
          </cell>
          <cell r="AO48">
            <v>3.6570163973623322E-3</v>
          </cell>
        </row>
        <row r="49"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C52" t="str">
            <v>SSGCT</v>
          </cell>
          <cell r="AF52">
            <v>0.99999999999999978</v>
          </cell>
          <cell r="AG52">
            <v>1.5963554046330965E-2</v>
          </cell>
          <cell r="AH52">
            <v>0.25597862890027845</v>
          </cell>
          <cell r="AI52">
            <v>8.3264437215825007E-2</v>
          </cell>
          <cell r="AJ52">
            <v>0</v>
          </cell>
          <cell r="AK52">
            <v>0.10668049309535584</v>
          </cell>
          <cell r="AL52">
            <v>0.4690045545746242</v>
          </cell>
          <cell r="AM52">
            <v>4.547043507589088E-2</v>
          </cell>
          <cell r="AN52">
            <v>1.9094671644844387E-2</v>
          </cell>
          <cell r="AO52">
            <v>4.5432254468501599E-3</v>
          </cell>
        </row>
        <row r="53">
          <cell r="AC53" t="str">
            <v>MC</v>
          </cell>
          <cell r="AF53">
            <v>0.99999999999999989</v>
          </cell>
          <cell r="AG53">
            <v>8.5946502097171799E-3</v>
          </cell>
          <cell r="AH53">
            <v>0.56723231322589718</v>
          </cell>
          <cell r="AI53">
            <v>0.10920497575892267</v>
          </cell>
          <cell r="AJ53">
            <v>0</v>
          </cell>
          <cell r="AK53">
            <v>6.3890274083446247E-2</v>
          </cell>
          <cell r="AL53">
            <v>0.20721922956536223</v>
          </cell>
          <cell r="AM53">
            <v>2.7706822147556386E-2</v>
          </cell>
          <cell r="AN53">
            <v>1.4210100711027879E-2</v>
          </cell>
          <cell r="AO53">
            <v>1.9416342980701109E-3</v>
          </cell>
        </row>
        <row r="54">
          <cell r="AC54" t="str">
            <v>SNPD</v>
          </cell>
          <cell r="AF54">
            <v>0.99999999999999989</v>
          </cell>
          <cell r="AG54">
            <v>3.4759098729748111E-2</v>
          </cell>
          <cell r="AH54">
            <v>0.2833688075134847</v>
          </cell>
          <cell r="AI54">
            <v>6.5548216791809652E-2</v>
          </cell>
          <cell r="AJ54">
            <v>0</v>
          </cell>
          <cell r="AK54">
            <v>8.1544097049532166E-2</v>
          </cell>
          <cell r="AL54">
            <v>0.47413734902228793</v>
          </cell>
          <cell r="AM54">
            <v>4.6195786780341738E-2</v>
          </cell>
          <cell r="AN54">
            <v>1.4446644112795561E-2</v>
          </cell>
          <cell r="AO54">
            <v>0</v>
          </cell>
        </row>
        <row r="55">
          <cell r="AC55" t="str">
            <v>DGUH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0.82531884748047091</v>
          </cell>
          <cell r="AM55">
            <v>0.11035154686237648</v>
          </cell>
          <cell r="AN55">
            <v>5.6596407418393967E-2</v>
          </cell>
          <cell r="AO55">
            <v>7.7331982387586189E-3</v>
          </cell>
        </row>
        <row r="56"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0.80927371281368765</v>
          </cell>
          <cell r="AM56">
            <v>0.12002296530640083</v>
          </cell>
          <cell r="AN56">
            <v>6.3708254987921972E-2</v>
          </cell>
          <cell r="AO56">
            <v>6.9950668919895537E-3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0.99999999999999978</v>
          </cell>
          <cell r="AG58">
            <v>1.6426391108829548E-2</v>
          </cell>
          <cell r="AH58">
            <v>0.25477210413252593</v>
          </cell>
          <cell r="AI58">
            <v>7.8339918364046635E-2</v>
          </cell>
          <cell r="AJ58">
            <v>0</v>
          </cell>
          <cell r="AK58">
            <v>0.1414291321417506</v>
          </cell>
          <cell r="AL58">
            <v>0.41194658419586511</v>
          </cell>
          <cell r="AM58">
            <v>6.1095584596621552E-2</v>
          </cell>
          <cell r="AN58">
            <v>3.2429569392668112E-2</v>
          </cell>
          <cell r="AO58">
            <v>3.5607160676922765E-3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</v>
          </cell>
          <cell r="AG65">
            <v>1.7199480983992696E-2</v>
          </cell>
          <cell r="AH65">
            <v>0.27051370923738627</v>
          </cell>
          <cell r="AI65">
            <v>8.1977601119520016E-2</v>
          </cell>
          <cell r="AJ65">
            <v>0</v>
          </cell>
          <cell r="AK65">
            <v>0.12785622769358465</v>
          </cell>
          <cell r="AL65">
            <v>0.41468391516358688</v>
          </cell>
          <cell r="AM65">
            <v>5.5446463675156925E-2</v>
          </cell>
          <cell r="AN65">
            <v>2.8437033619310915E-2</v>
          </cell>
          <cell r="AO65">
            <v>3.8855685074615461E-3</v>
          </cell>
        </row>
        <row r="66">
          <cell r="AC66" t="str">
            <v>SNPPH-U</v>
          </cell>
          <cell r="AF66">
            <v>1</v>
          </cell>
          <cell r="AG66">
            <v>1.7199480983992696E-2</v>
          </cell>
          <cell r="AH66">
            <v>0.27051370923738627</v>
          </cell>
          <cell r="AI66">
            <v>8.1977601119520016E-2</v>
          </cell>
          <cell r="AJ66">
            <v>0</v>
          </cell>
          <cell r="AK66">
            <v>0.12785622769358465</v>
          </cell>
          <cell r="AL66">
            <v>0.41468391516358688</v>
          </cell>
          <cell r="AM66">
            <v>5.5446463675156925E-2</v>
          </cell>
          <cell r="AN66">
            <v>2.8437033619310915E-2</v>
          </cell>
          <cell r="AO66">
            <v>3.8855685074615461E-3</v>
          </cell>
        </row>
        <row r="67">
          <cell r="AC67" t="str">
            <v>CN</v>
          </cell>
          <cell r="AF67">
            <v>0.99999999999999989</v>
          </cell>
          <cell r="AG67">
            <v>2.5378540634228789E-2</v>
          </cell>
          <cell r="AH67">
            <v>0.30869333536771493</v>
          </cell>
          <cell r="AI67">
            <v>7.0552426443726307E-2</v>
          </cell>
          <cell r="AJ67">
            <v>0</v>
          </cell>
          <cell r="AK67">
            <v>6.718014830126566E-2</v>
          </cell>
          <cell r="AL67">
            <v>0.48077094080220739</v>
          </cell>
          <cell r="AM67">
            <v>3.8645660478551142E-2</v>
          </cell>
          <cell r="AN67">
            <v>8.7789479723057104E-3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0.99999999999999989</v>
          </cell>
          <cell r="AG68">
            <v>0</v>
          </cell>
          <cell r="AH68">
            <v>0.69147719335954461</v>
          </cell>
          <cell r="AI68">
            <v>0.15803837735563844</v>
          </cell>
          <cell r="AJ68">
            <v>0</v>
          </cell>
          <cell r="AK68">
            <v>0.15048442928481687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0.91021391884516767</v>
          </cell>
          <cell r="AM69">
            <v>7.3165441346866755E-2</v>
          </cell>
          <cell r="AN69">
            <v>1.6620639807965555E-2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-2.8342329421709181E-2</v>
          </cell>
          <cell r="AH73">
            <v>0.22953649235147594</v>
          </cell>
          <cell r="AI73">
            <v>1.0384731101949566E-2</v>
          </cell>
          <cell r="AJ73">
            <v>0</v>
          </cell>
          <cell r="AK73">
            <v>2.384436323578842E-2</v>
          </cell>
          <cell r="AL73">
            <v>0.48391357946991165</v>
          </cell>
          <cell r="AM73">
            <v>6.4562652494356748E-2</v>
          </cell>
          <cell r="AN73">
            <v>4.5920213478741416E-2</v>
          </cell>
          <cell r="AO73">
            <v>1.3612922738573532E-2</v>
          </cell>
          <cell r="AP73">
            <v>4.821329700811449E-2</v>
          </cell>
          <cell r="AQ73">
            <v>0.10835407193508338</v>
          </cell>
        </row>
        <row r="74">
          <cell r="AC74" t="str">
            <v>INT</v>
          </cell>
          <cell r="AF74">
            <v>0.99999999999999989</v>
          </cell>
          <cell r="AG74">
            <v>2.2186889541695766E-2</v>
          </cell>
          <cell r="AH74">
            <v>0.27525725453610367</v>
          </cell>
          <cell r="AI74">
            <v>7.7575371772546822E-2</v>
          </cell>
          <cell r="AJ74">
            <v>0</v>
          </cell>
          <cell r="AK74">
            <v>0.11489611033402899</v>
          </cell>
          <cell r="AL74">
            <v>0.42941096616656305</v>
          </cell>
          <cell r="AM74">
            <v>5.3363751254719156E-2</v>
          </cell>
          <cell r="AN74">
            <v>2.4587248414950861E-2</v>
          </cell>
          <cell r="AO74">
            <v>2.7224079793915644E-3</v>
          </cell>
          <cell r="AQ74">
            <v>0</v>
          </cell>
        </row>
        <row r="75">
          <cell r="AC75" t="str">
            <v>CIAC</v>
          </cell>
          <cell r="AF75">
            <v>0.99999999999999989</v>
          </cell>
          <cell r="AG75">
            <v>3.4759098729748111E-2</v>
          </cell>
          <cell r="AH75">
            <v>0.2833688075134847</v>
          </cell>
          <cell r="AI75">
            <v>6.5548216791809652E-2</v>
          </cell>
          <cell r="AJ75">
            <v>0</v>
          </cell>
          <cell r="AK75">
            <v>8.1544097049532166E-2</v>
          </cell>
          <cell r="AL75">
            <v>0.47413734902228793</v>
          </cell>
          <cell r="AM75">
            <v>4.6195786780341738E-2</v>
          </cell>
          <cell r="AN75">
            <v>1.4446644112795561E-2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3.5758940334305683E-2</v>
          </cell>
          <cell r="AH78">
            <v>0.33068841494476281</v>
          </cell>
          <cell r="AI78">
            <v>0.11711928274256729</v>
          </cell>
          <cell r="AJ78">
            <v>0</v>
          </cell>
          <cell r="AK78">
            <v>9.375974558116687E-2</v>
          </cell>
          <cell r="AL78">
            <v>0.37740838205503852</v>
          </cell>
          <cell r="AM78">
            <v>4.5186637868749886E-2</v>
          </cell>
          <cell r="AN78">
            <v>7.8596473409008573E-5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</v>
          </cell>
          <cell r="AG89">
            <v>1.7210375139320448E-2</v>
          </cell>
          <cell r="AH89">
            <v>0.27109068019876442</v>
          </cell>
          <cell r="AI89">
            <v>8.2166531222967576E-2</v>
          </cell>
          <cell r="AJ89">
            <v>0</v>
          </cell>
          <cell r="AK89">
            <v>0.12821673721398977</v>
          </cell>
          <cell r="AL89">
            <v>0.41325515617603492</v>
          </cell>
          <cell r="AM89">
            <v>5.5584016760933302E-2</v>
          </cell>
          <cell r="AN89">
            <v>2.8618440018594538E-2</v>
          </cell>
          <cell r="AO89">
            <v>3.8580632693950069E-3</v>
          </cell>
        </row>
        <row r="90">
          <cell r="AC90" t="str">
            <v>SNPT</v>
          </cell>
          <cell r="AF90">
            <v>0.99999999999999978</v>
          </cell>
          <cell r="AG90">
            <v>1.7199480983992689E-2</v>
          </cell>
          <cell r="AH90">
            <v>0.27051370923738616</v>
          </cell>
          <cell r="AI90">
            <v>8.1977601119520016E-2</v>
          </cell>
          <cell r="AJ90">
            <v>0</v>
          </cell>
          <cell r="AK90">
            <v>0.1278562276935846</v>
          </cell>
          <cell r="AL90">
            <v>0.41468391516358688</v>
          </cell>
          <cell r="AM90">
            <v>5.5446463675156932E-2</v>
          </cell>
          <cell r="AN90">
            <v>2.8437033619310898E-2</v>
          </cell>
          <cell r="AO90">
            <v>3.8855685074615483E-3</v>
          </cell>
        </row>
        <row r="91">
          <cell r="AC91" t="str">
            <v>SNPP</v>
          </cell>
          <cell r="AF91">
            <v>0.99999999999999989</v>
          </cell>
          <cell r="AG91">
            <v>1.71929373489479E-2</v>
          </cell>
          <cell r="AH91">
            <v>0.27066121074335925</v>
          </cell>
          <cell r="AI91">
            <v>8.2084565264000806E-2</v>
          </cell>
          <cell r="AJ91">
            <v>0</v>
          </cell>
          <cell r="AK91">
            <v>0.12783105232861991</v>
          </cell>
          <cell r="AL91">
            <v>0.41449647487264146</v>
          </cell>
          <cell r="AM91">
            <v>5.5418458395006233E-2</v>
          </cell>
          <cell r="AN91">
            <v>2.8437106273055002E-2</v>
          </cell>
          <cell r="AO91">
            <v>3.8781947743693696E-3</v>
          </cell>
        </row>
        <row r="92">
          <cell r="AC92" t="str">
            <v>SNPPH</v>
          </cell>
          <cell r="AF92">
            <v>1</v>
          </cell>
          <cell r="AG92">
            <v>1.7199480983992696E-2</v>
          </cell>
          <cell r="AH92">
            <v>0.27051370923738627</v>
          </cell>
          <cell r="AI92">
            <v>8.1977601119520016E-2</v>
          </cell>
          <cell r="AJ92">
            <v>0</v>
          </cell>
          <cell r="AK92">
            <v>0.12785622769358465</v>
          </cell>
          <cell r="AL92">
            <v>0.41468391516358688</v>
          </cell>
          <cell r="AM92">
            <v>5.5446463675156925E-2</v>
          </cell>
          <cell r="AN92">
            <v>2.8437033619310915E-2</v>
          </cell>
          <cell r="AO92">
            <v>3.8855685074615461E-3</v>
          </cell>
        </row>
        <row r="93">
          <cell r="AC93" t="str">
            <v>SNPPN</v>
          </cell>
          <cell r="AF93">
            <v>0.99999999999999989</v>
          </cell>
          <cell r="AG93">
            <v>1.7199480983992686E-2</v>
          </cell>
          <cell r="AH93">
            <v>0.27051370923738621</v>
          </cell>
          <cell r="AI93">
            <v>8.1977601119520016E-2</v>
          </cell>
          <cell r="AJ93">
            <v>0</v>
          </cell>
          <cell r="AK93">
            <v>0.12785622769358462</v>
          </cell>
          <cell r="AL93">
            <v>0.41468391516358688</v>
          </cell>
          <cell r="AM93">
            <v>5.5446463675156925E-2</v>
          </cell>
          <cell r="AN93">
            <v>2.8437033619310909E-2</v>
          </cell>
          <cell r="AO93">
            <v>3.8855685074615479E-3</v>
          </cell>
        </row>
        <row r="94">
          <cell r="AC94" t="str">
            <v>SNPPO</v>
          </cell>
          <cell r="AF94">
            <v>1.0000000000000002</v>
          </cell>
          <cell r="AG94">
            <v>1.7172243715503039E-2</v>
          </cell>
          <cell r="AH94">
            <v>0.27019338618786248</v>
          </cell>
          <cell r="AI94">
            <v>8.2005960320366916E-2</v>
          </cell>
          <cell r="AJ94">
            <v>0</v>
          </cell>
          <cell r="AK94">
            <v>0.12738955838560048</v>
          </cell>
          <cell r="AL94">
            <v>0.41588102948732458</v>
          </cell>
          <cell r="AM94">
            <v>5.5226612678193676E-2</v>
          </cell>
          <cell r="AN94">
            <v>2.8231147321608311E-2</v>
          </cell>
          <cell r="AO94">
            <v>3.9000619035405295E-3</v>
          </cell>
        </row>
        <row r="95">
          <cell r="AC95" t="str">
            <v>SNPG</v>
          </cell>
          <cell r="AF95">
            <v>1.0000000000000002</v>
          </cell>
          <cell r="AG95">
            <v>2.3457567764889237E-2</v>
          </cell>
          <cell r="AH95">
            <v>0.2966634750460897</v>
          </cell>
          <cell r="AI95">
            <v>8.1163646815774607E-2</v>
          </cell>
          <cell r="AJ95">
            <v>0</v>
          </cell>
          <cell r="AK95">
            <v>0.11436001932713366</v>
          </cell>
          <cell r="AL95">
            <v>0.39419958485154727</v>
          </cell>
          <cell r="AM95">
            <v>6.2544577526643691E-2</v>
          </cell>
          <cell r="AN95">
            <v>2.609750149531205E-2</v>
          </cell>
          <cell r="AO95">
            <v>1.5136271726100823E-3</v>
          </cell>
        </row>
        <row r="96">
          <cell r="AC96" t="str">
            <v>SNPI</v>
          </cell>
          <cell r="AF96">
            <v>0.99999999999999989</v>
          </cell>
          <cell r="AG96">
            <v>2.0303879926381326E-2</v>
          </cell>
          <cell r="AH96">
            <v>0.27789904116163089</v>
          </cell>
          <cell r="AI96">
            <v>7.9635533419981822E-2</v>
          </cell>
          <cell r="AJ96">
            <v>0</v>
          </cell>
          <cell r="AK96">
            <v>0.11866695525138966</v>
          </cell>
          <cell r="AL96">
            <v>0.42083820865110916</v>
          </cell>
          <cell r="AM96">
            <v>5.4788512792298391E-2</v>
          </cell>
          <cell r="AN96">
            <v>2.4853088693248943E-2</v>
          </cell>
          <cell r="AO96">
            <v>3.0147801039596815E-3</v>
          </cell>
        </row>
        <row r="97">
          <cell r="AC97" t="str">
            <v>TROJP</v>
          </cell>
          <cell r="AF97">
            <v>1</v>
          </cell>
          <cell r="AG97">
            <v>1.7082042715399787E-2</v>
          </cell>
          <cell r="AH97">
            <v>0.26812243894944227</v>
          </cell>
          <cell r="AI97">
            <v>8.1425009269312565E-2</v>
          </cell>
          <cell r="AJ97">
            <v>0</v>
          </cell>
          <cell r="AK97">
            <v>0.12991805575443352</v>
          </cell>
          <cell r="AL97">
            <v>0.41426809364044626</v>
          </cell>
          <cell r="AM97">
            <v>5.6304608376571814E-2</v>
          </cell>
          <cell r="AN97">
            <v>2.9043530358670414E-2</v>
          </cell>
          <cell r="AO97">
            <v>3.8362209357233556E-3</v>
          </cell>
        </row>
        <row r="98">
          <cell r="AC98" t="str">
            <v>TROJD</v>
          </cell>
          <cell r="AF98">
            <v>0.99999999999999989</v>
          </cell>
          <cell r="AG98">
            <v>1.706130074373207E-2</v>
          </cell>
          <cell r="AH98">
            <v>0.26770009228888031</v>
          </cell>
          <cell r="AI98">
            <v>8.1327410380652651E-2</v>
          </cell>
          <cell r="AJ98">
            <v>0</v>
          </cell>
          <cell r="AK98">
            <v>0.13028221625964392</v>
          </cell>
          <cell r="AL98">
            <v>0.41419465115568255</v>
          </cell>
          <cell r="AM98">
            <v>5.645617407399578E-2</v>
          </cell>
          <cell r="AN98">
            <v>2.9150649940175521E-2</v>
          </cell>
          <cell r="AO98">
            <v>3.8275051572371093E-3</v>
          </cell>
        </row>
        <row r="99">
          <cell r="AC99" t="str">
            <v>IBT</v>
          </cell>
          <cell r="AF99">
            <v>0</v>
          </cell>
          <cell r="AG99">
            <v>-2.9445969435416434E-2</v>
          </cell>
          <cell r="AH99">
            <v>0.22531588097725855</v>
          </cell>
          <cell r="AI99">
            <v>1.2149991343316886E-2</v>
          </cell>
          <cell r="AJ99">
            <v>0</v>
          </cell>
          <cell r="AK99">
            <v>2.4565149646946883E-2</v>
          </cell>
          <cell r="AL99">
            <v>0.48129514466603029</v>
          </cell>
          <cell r="AM99">
            <v>6.3176035061947175E-2</v>
          </cell>
          <cell r="AN99">
            <v>4.5222269550323858E-2</v>
          </cell>
          <cell r="AO99">
            <v>1.3628207719581238E-2</v>
          </cell>
          <cell r="AP99">
            <v>5.5621072864152417E-2</v>
          </cell>
          <cell r="AQ99">
            <v>0.10847221199019684</v>
          </cell>
        </row>
        <row r="100">
          <cell r="AC100" t="str">
            <v>DITEXP</v>
          </cell>
          <cell r="AF100">
            <v>0.99999999999999989</v>
          </cell>
          <cell r="AG100">
            <v>2.2925828793843608E-2</v>
          </cell>
          <cell r="AH100">
            <v>0.28093461768717914</v>
          </cell>
          <cell r="AI100">
            <v>6.1837011837634272E-2</v>
          </cell>
          <cell r="AJ100">
            <v>0</v>
          </cell>
          <cell r="AK100">
            <v>0.11263004761683046</v>
          </cell>
          <cell r="AL100">
            <v>0.410159685956279</v>
          </cell>
          <cell r="AM100">
            <v>5.6677106686580908E-2</v>
          </cell>
          <cell r="AN100">
            <v>3.1838912153287546E-2</v>
          </cell>
          <cell r="AO100">
            <v>3.0781262615531542E-3</v>
          </cell>
          <cell r="AP100">
            <v>0</v>
          </cell>
          <cell r="AQ100">
            <v>1.9918663006811905E-2</v>
          </cell>
        </row>
        <row r="101">
          <cell r="AC101" t="str">
            <v>DITBAL</v>
          </cell>
          <cell r="AF101">
            <v>1</v>
          </cell>
          <cell r="AG101">
            <v>2.4595826094787387E-2</v>
          </cell>
          <cell r="AH101">
            <v>0.28242426810339105</v>
          </cell>
          <cell r="AI101">
            <v>6.9317492857486229E-2</v>
          </cell>
          <cell r="AJ101">
            <v>0</v>
          </cell>
          <cell r="AK101">
            <v>0.10706325575767194</v>
          </cell>
          <cell r="AL101">
            <v>0.42971073396877407</v>
          </cell>
          <cell r="AM101">
            <v>6.020201940922576E-2</v>
          </cell>
          <cell r="AN101">
            <v>2.3949041658627265E-2</v>
          </cell>
          <cell r="AO101">
            <v>2.6353626076892254E-3</v>
          </cell>
          <cell r="AP101">
            <v>0</v>
          </cell>
          <cell r="AQ101">
            <v>1.0199954234704708E-4</v>
          </cell>
        </row>
        <row r="102">
          <cell r="AC102" t="str">
            <v>TAXDEPR</v>
          </cell>
          <cell r="AF102">
            <v>0.99999999887872038</v>
          </cell>
          <cell r="AG102">
            <v>2.0130728000556836E-2</v>
          </cell>
          <cell r="AH102">
            <v>0.27189850781043723</v>
          </cell>
          <cell r="AI102">
            <v>6.3120761447925652E-2</v>
          </cell>
          <cell r="AJ102">
            <v>0</v>
          </cell>
          <cell r="AK102">
            <v>0.11634835241251237</v>
          </cell>
          <cell r="AL102">
            <v>0.42749446243702127</v>
          </cell>
          <cell r="AM102">
            <v>5.0686419156200181E-2</v>
          </cell>
          <cell r="AN102">
            <v>2.5728392690761773E-2</v>
          </cell>
          <cell r="AO102">
            <v>2.926952002471157E-3</v>
          </cell>
          <cell r="AP102">
            <v>0</v>
          </cell>
          <cell r="AQ102">
            <v>2.1665422920833875E-2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0.99999999999999989</v>
          </cell>
          <cell r="AG106">
            <v>2.878144569694557E-2</v>
          </cell>
          <cell r="AH106">
            <v>0.28869688878923971</v>
          </cell>
          <cell r="AI106">
            <v>8.2885708282746981E-2</v>
          </cell>
          <cell r="AJ106">
            <v>0</v>
          </cell>
          <cell r="AK106">
            <v>0.1154115657047815</v>
          </cell>
          <cell r="AL106">
            <v>0.40413320236493872</v>
          </cell>
          <cell r="AM106">
            <v>5.2718976400876964E-2</v>
          </cell>
          <cell r="AN106">
            <v>2.4819169058825925E-2</v>
          </cell>
          <cell r="AO106">
            <v>2.5530437016445637E-3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2.3927674223080859E-2</v>
          </cell>
          <cell r="AH107">
            <v>0.28359760488400099</v>
          </cell>
          <cell r="AI107">
            <v>7.3380576584758689E-2</v>
          </cell>
          <cell r="AJ107">
            <v>0</v>
          </cell>
          <cell r="AK107">
            <v>0.12631663132851492</v>
          </cell>
          <cell r="AL107">
            <v>0.4115723196305105</v>
          </cell>
          <cell r="AM107">
            <v>5.1769931583700655E-2</v>
          </cell>
          <cell r="AN107">
            <v>2.3982651315518858E-2</v>
          </cell>
          <cell r="AO107">
            <v>2.8791506407833869E-3</v>
          </cell>
          <cell r="AP107">
            <v>2.5734598091312253E-3</v>
          </cell>
          <cell r="AQ107">
            <v>0</v>
          </cell>
        </row>
        <row r="108">
          <cell r="AC108" t="str">
            <v>SGCT</v>
          </cell>
          <cell r="AF108">
            <v>0.99999999999999989</v>
          </cell>
          <cell r="AG108">
            <v>1.7266571430173606E-2</v>
          </cell>
          <cell r="AH108">
            <v>0.27156890883716966</v>
          </cell>
          <cell r="AI108">
            <v>8.229737320107694E-2</v>
          </cell>
          <cell r="AJ108">
            <v>0</v>
          </cell>
          <cell r="AK108">
            <v>0.12835495968270427</v>
          </cell>
          <cell r="AL108">
            <v>0.41630148309591392</v>
          </cell>
          <cell r="AM108">
            <v>5.5662745084496111E-2</v>
          </cell>
          <cell r="AN108">
            <v>2.8547958668465413E-2</v>
          </cell>
        </row>
      </sheetData>
      <sheetData sheetId="8"/>
      <sheetData sheetId="9"/>
      <sheetData sheetId="10"/>
      <sheetData sheetId="11"/>
      <sheetData sheetId="12"/>
      <sheetData sheetId="13">
        <row r="3">
          <cell r="F3" t="str">
            <v>1011390OR</v>
          </cell>
          <cell r="G3" t="str">
            <v>1011390</v>
          </cell>
          <cell r="I3">
            <v>5882166.4100000001</v>
          </cell>
        </row>
        <row r="4">
          <cell r="F4" t="str">
            <v>1011390SG</v>
          </cell>
          <cell r="G4" t="str">
            <v>1011390</v>
          </cell>
          <cell r="I4">
            <v>16951792.800000001</v>
          </cell>
        </row>
        <row r="5">
          <cell r="F5" t="str">
            <v>1011390SO</v>
          </cell>
          <cell r="G5" t="str">
            <v>1011390</v>
          </cell>
          <cell r="I5">
            <v>12783252.234999901</v>
          </cell>
        </row>
        <row r="6">
          <cell r="F6" t="str">
            <v>1011390UT</v>
          </cell>
          <cell r="G6" t="str">
            <v>1011390</v>
          </cell>
          <cell r="I6">
            <v>11714234</v>
          </cell>
        </row>
        <row r="7">
          <cell r="F7" t="str">
            <v>1011390WYP</v>
          </cell>
          <cell r="G7" t="str">
            <v>1011390</v>
          </cell>
          <cell r="I7">
            <v>1387755.33</v>
          </cell>
        </row>
        <row r="8">
          <cell r="F8" t="str">
            <v>105OR</v>
          </cell>
          <cell r="G8" t="str">
            <v>105</v>
          </cell>
          <cell r="I8">
            <v>746267.77</v>
          </cell>
        </row>
        <row r="9">
          <cell r="F9" t="str">
            <v>105SE</v>
          </cell>
          <cell r="G9" t="str">
            <v>105</v>
          </cell>
          <cell r="I9">
            <v>953013.91</v>
          </cell>
        </row>
        <row r="10">
          <cell r="F10" t="str">
            <v>105SNPP</v>
          </cell>
          <cell r="G10" t="str">
            <v>105</v>
          </cell>
          <cell r="I10">
            <v>8923301.5399999898</v>
          </cell>
        </row>
        <row r="11">
          <cell r="F11" t="str">
            <v>105SNPT</v>
          </cell>
          <cell r="G11" t="str">
            <v>105</v>
          </cell>
          <cell r="I11">
            <v>523038.61499999999</v>
          </cell>
        </row>
        <row r="12">
          <cell r="F12" t="str">
            <v>105UT</v>
          </cell>
          <cell r="G12" t="str">
            <v>105</v>
          </cell>
          <cell r="I12">
            <v>2431154.1349999998</v>
          </cell>
        </row>
        <row r="13">
          <cell r="F13" t="str">
            <v>106SG</v>
          </cell>
          <cell r="G13" t="str">
            <v>106</v>
          </cell>
          <cell r="I13">
            <v>0</v>
          </cell>
        </row>
        <row r="14">
          <cell r="F14" t="str">
            <v>108360CA</v>
          </cell>
          <cell r="G14" t="str">
            <v>108360</v>
          </cell>
          <cell r="I14">
            <v>-476199.15500000003</v>
          </cell>
        </row>
        <row r="15">
          <cell r="F15" t="str">
            <v>108360ID</v>
          </cell>
          <cell r="G15" t="str">
            <v>108360</v>
          </cell>
          <cell r="I15">
            <v>-259282.06</v>
          </cell>
        </row>
        <row r="16">
          <cell r="F16" t="str">
            <v>108360OR</v>
          </cell>
          <cell r="G16" t="str">
            <v>108360</v>
          </cell>
          <cell r="I16">
            <v>-1690592.2250000001</v>
          </cell>
        </row>
        <row r="17">
          <cell r="F17" t="str">
            <v>108360UT</v>
          </cell>
          <cell r="G17" t="str">
            <v>108360</v>
          </cell>
          <cell r="I17">
            <v>-1690370.885</v>
          </cell>
        </row>
        <row r="18">
          <cell r="F18" t="str">
            <v>108360WA</v>
          </cell>
          <cell r="G18" t="str">
            <v>108360</v>
          </cell>
          <cell r="I18">
            <v>-134137.29500000001</v>
          </cell>
        </row>
        <row r="19">
          <cell r="F19" t="str">
            <v>108360WYP</v>
          </cell>
          <cell r="G19" t="str">
            <v>108360</v>
          </cell>
          <cell r="I19">
            <v>-1103621.94</v>
          </cell>
        </row>
        <row r="20">
          <cell r="F20" t="str">
            <v>108360WYU</v>
          </cell>
          <cell r="G20" t="str">
            <v>108360</v>
          </cell>
          <cell r="I20">
            <v>-378858.96</v>
          </cell>
        </row>
        <row r="21">
          <cell r="F21" t="str">
            <v>108361CA</v>
          </cell>
          <cell r="G21" t="str">
            <v>108361</v>
          </cell>
          <cell r="I21">
            <v>-507687.125</v>
          </cell>
        </row>
        <row r="22">
          <cell r="F22" t="str">
            <v>108361ID</v>
          </cell>
          <cell r="G22" t="str">
            <v>108361</v>
          </cell>
          <cell r="I22">
            <v>-439368.60499999998</v>
          </cell>
        </row>
        <row r="23">
          <cell r="F23" t="str">
            <v>108361OR</v>
          </cell>
          <cell r="G23" t="str">
            <v>108361</v>
          </cell>
          <cell r="I23">
            <v>-3202630.44</v>
          </cell>
        </row>
        <row r="24">
          <cell r="F24" t="str">
            <v>108361UT</v>
          </cell>
          <cell r="G24" t="str">
            <v>108361</v>
          </cell>
          <cell r="I24">
            <v>-6594824.9900000002</v>
          </cell>
        </row>
        <row r="25">
          <cell r="F25" t="str">
            <v>108361WA</v>
          </cell>
          <cell r="G25" t="str">
            <v>108361</v>
          </cell>
          <cell r="I25">
            <v>-586934.98499999999</v>
          </cell>
        </row>
        <row r="26">
          <cell r="F26" t="str">
            <v>108361WYP</v>
          </cell>
          <cell r="G26" t="str">
            <v>108361</v>
          </cell>
          <cell r="I26">
            <v>-2070001.365</v>
          </cell>
        </row>
        <row r="27">
          <cell r="F27" t="str">
            <v>108361WYU</v>
          </cell>
          <cell r="G27" t="str">
            <v>108361</v>
          </cell>
          <cell r="I27">
            <v>-66376.72</v>
          </cell>
        </row>
        <row r="28">
          <cell r="F28" t="str">
            <v>108362CA</v>
          </cell>
          <cell r="G28" t="str">
            <v>108362</v>
          </cell>
          <cell r="I28">
            <v>-4139367.665</v>
          </cell>
        </row>
        <row r="29">
          <cell r="F29" t="str">
            <v>108362ID</v>
          </cell>
          <cell r="G29" t="str">
            <v>108362</v>
          </cell>
          <cell r="I29">
            <v>-9197706.5199999996</v>
          </cell>
        </row>
        <row r="30">
          <cell r="F30" t="str">
            <v>108362OR</v>
          </cell>
          <cell r="G30" t="str">
            <v>108362</v>
          </cell>
          <cell r="I30">
            <v>-54448242.305</v>
          </cell>
        </row>
        <row r="31">
          <cell r="F31" t="str">
            <v>108362UT</v>
          </cell>
          <cell r="G31" t="str">
            <v>108362</v>
          </cell>
          <cell r="I31">
            <v>-84451501.840000004</v>
          </cell>
        </row>
        <row r="32">
          <cell r="F32" t="str">
            <v>108362WA</v>
          </cell>
          <cell r="G32" t="str">
            <v>108362</v>
          </cell>
          <cell r="I32">
            <v>-14381505.425000001</v>
          </cell>
        </row>
        <row r="33">
          <cell r="F33" t="str">
            <v>108362WYP</v>
          </cell>
          <cell r="G33" t="str">
            <v>108362</v>
          </cell>
          <cell r="I33">
            <v>-37787832.439999901</v>
          </cell>
        </row>
        <row r="34">
          <cell r="F34" t="str">
            <v>108362WYU</v>
          </cell>
          <cell r="G34" t="str">
            <v>108362</v>
          </cell>
          <cell r="I34">
            <v>-2333165.1800000002</v>
          </cell>
        </row>
        <row r="35">
          <cell r="F35" t="str">
            <v>108363UT</v>
          </cell>
          <cell r="G35" t="str">
            <v>108363</v>
          </cell>
          <cell r="I35">
            <v>-396207.745</v>
          </cell>
        </row>
        <row r="36">
          <cell r="F36" t="str">
            <v>108364CA</v>
          </cell>
          <cell r="G36" t="str">
            <v>108364</v>
          </cell>
          <cell r="I36">
            <v>-25353261.715</v>
          </cell>
        </row>
        <row r="37">
          <cell r="F37" t="str">
            <v>108364ID</v>
          </cell>
          <cell r="G37" t="str">
            <v>108364</v>
          </cell>
          <cell r="I37">
            <v>-34447241.564999901</v>
          </cell>
        </row>
        <row r="38">
          <cell r="F38" t="str">
            <v>108364OR</v>
          </cell>
          <cell r="G38" t="str">
            <v>108364</v>
          </cell>
          <cell r="I38">
            <v>-194629870.05000001</v>
          </cell>
        </row>
        <row r="39">
          <cell r="F39" t="str">
            <v>108364UT</v>
          </cell>
          <cell r="G39" t="str">
            <v>108364</v>
          </cell>
          <cell r="I39">
            <v>-135805632.97499901</v>
          </cell>
        </row>
        <row r="40">
          <cell r="F40" t="str">
            <v>108364WA</v>
          </cell>
          <cell r="G40" t="str">
            <v>108364</v>
          </cell>
          <cell r="I40">
            <v>-44767102.189999901</v>
          </cell>
        </row>
        <row r="41">
          <cell r="F41" t="str">
            <v>108364WYP</v>
          </cell>
          <cell r="G41" t="str">
            <v>108364</v>
          </cell>
          <cell r="I41">
            <v>-34089134.055</v>
          </cell>
        </row>
        <row r="42">
          <cell r="F42" t="str">
            <v>108364WYU</v>
          </cell>
          <cell r="G42" t="str">
            <v>108364</v>
          </cell>
          <cell r="I42">
            <v>-6034036.8449999997</v>
          </cell>
        </row>
        <row r="43">
          <cell r="F43" t="str">
            <v>108365CA</v>
          </cell>
          <cell r="G43" t="str">
            <v>108365</v>
          </cell>
          <cell r="I43">
            <v>-12211409.34</v>
          </cell>
        </row>
        <row r="44">
          <cell r="F44" t="str">
            <v>108365ID</v>
          </cell>
          <cell r="G44" t="str">
            <v>108365</v>
          </cell>
          <cell r="I44">
            <v>-10594284.32</v>
          </cell>
        </row>
        <row r="45">
          <cell r="F45" t="str">
            <v>108365OR</v>
          </cell>
          <cell r="G45" t="str">
            <v>108365</v>
          </cell>
          <cell r="I45">
            <v>-119280557.78</v>
          </cell>
        </row>
        <row r="46">
          <cell r="F46" t="str">
            <v>108365UT</v>
          </cell>
          <cell r="G46" t="str">
            <v>108365</v>
          </cell>
          <cell r="I46">
            <v>-52474424.965000004</v>
          </cell>
        </row>
        <row r="47">
          <cell r="F47" t="str">
            <v>108365WA</v>
          </cell>
          <cell r="G47" t="str">
            <v>108365</v>
          </cell>
          <cell r="I47">
            <v>-26967990.84</v>
          </cell>
        </row>
        <row r="48">
          <cell r="F48" t="str">
            <v>108365WYP</v>
          </cell>
          <cell r="G48" t="str">
            <v>108365</v>
          </cell>
          <cell r="I48">
            <v>-33492144.855</v>
          </cell>
        </row>
        <row r="49">
          <cell r="F49" t="str">
            <v>108365WYU</v>
          </cell>
          <cell r="G49" t="str">
            <v>108365</v>
          </cell>
          <cell r="I49">
            <v>-3132139.6850000001</v>
          </cell>
        </row>
        <row r="50">
          <cell r="F50" t="str">
            <v>108366CA</v>
          </cell>
          <cell r="G50" t="str">
            <v>108366</v>
          </cell>
          <cell r="I50">
            <v>-7517390.7149999999</v>
          </cell>
        </row>
        <row r="51">
          <cell r="F51" t="str">
            <v>108366ID</v>
          </cell>
          <cell r="G51" t="str">
            <v>108366</v>
          </cell>
          <cell r="I51">
            <v>-3261403.62</v>
          </cell>
        </row>
        <row r="52">
          <cell r="F52" t="str">
            <v>108366OR</v>
          </cell>
          <cell r="G52" t="str">
            <v>108366</v>
          </cell>
          <cell r="I52">
            <v>-32902487.795000002</v>
          </cell>
        </row>
        <row r="53">
          <cell r="F53" t="str">
            <v>108366UT</v>
          </cell>
          <cell r="G53" t="str">
            <v>108366</v>
          </cell>
          <cell r="I53">
            <v>-57941461.844999902</v>
          </cell>
        </row>
        <row r="54">
          <cell r="F54" t="str">
            <v>108366WA</v>
          </cell>
          <cell r="G54" t="str">
            <v>108366</v>
          </cell>
          <cell r="I54">
            <v>-9651721.2449999992</v>
          </cell>
        </row>
        <row r="55">
          <cell r="F55" t="str">
            <v>108366WYP</v>
          </cell>
          <cell r="G55" t="str">
            <v>108366</v>
          </cell>
          <cell r="I55">
            <v>-6509890.4050000003</v>
          </cell>
        </row>
        <row r="56">
          <cell r="F56" t="str">
            <v>108366WYU</v>
          </cell>
          <cell r="G56" t="str">
            <v>108366</v>
          </cell>
          <cell r="I56">
            <v>-2401168.9249999998</v>
          </cell>
        </row>
        <row r="57">
          <cell r="F57" t="str">
            <v>108367CA</v>
          </cell>
          <cell r="G57" t="str">
            <v>108367</v>
          </cell>
          <cell r="I57">
            <v>-13449966.85</v>
          </cell>
        </row>
        <row r="58">
          <cell r="F58" t="str">
            <v>108367ID</v>
          </cell>
          <cell r="G58" t="str">
            <v>108367</v>
          </cell>
          <cell r="I58">
            <v>-10699881.395</v>
          </cell>
        </row>
        <row r="59">
          <cell r="F59" t="str">
            <v>108367OR</v>
          </cell>
          <cell r="G59" t="str">
            <v>108367</v>
          </cell>
          <cell r="I59">
            <v>-54143506.754999898</v>
          </cell>
        </row>
        <row r="60">
          <cell r="F60" t="str">
            <v>108367UT</v>
          </cell>
          <cell r="G60" t="str">
            <v>108367</v>
          </cell>
          <cell r="I60">
            <v>-163206472.28999901</v>
          </cell>
        </row>
        <row r="61">
          <cell r="F61" t="str">
            <v>108367WA</v>
          </cell>
          <cell r="G61" t="str">
            <v>108367</v>
          </cell>
          <cell r="I61">
            <v>-8250650.5699999901</v>
          </cell>
        </row>
        <row r="62">
          <cell r="F62" t="str">
            <v>108367WYP</v>
          </cell>
          <cell r="G62" t="str">
            <v>108367</v>
          </cell>
          <cell r="I62">
            <v>-16145718.8449999</v>
          </cell>
        </row>
        <row r="63">
          <cell r="F63" t="str">
            <v>108367WYU</v>
          </cell>
          <cell r="G63" t="str">
            <v>108367</v>
          </cell>
          <cell r="I63">
            <v>-11946746.055</v>
          </cell>
        </row>
        <row r="64">
          <cell r="F64" t="str">
            <v>108368CA</v>
          </cell>
          <cell r="G64" t="str">
            <v>108368</v>
          </cell>
          <cell r="I64">
            <v>-21403157</v>
          </cell>
        </row>
        <row r="65">
          <cell r="F65" t="str">
            <v>108368ID</v>
          </cell>
          <cell r="G65" t="str">
            <v>108368</v>
          </cell>
          <cell r="I65">
            <v>-23349260.675000001</v>
          </cell>
        </row>
        <row r="66">
          <cell r="F66" t="str">
            <v>108368OR</v>
          </cell>
          <cell r="G66" t="str">
            <v>108368</v>
          </cell>
          <cell r="I66">
            <v>-156682309.42500001</v>
          </cell>
        </row>
        <row r="67">
          <cell r="F67" t="str">
            <v>108368UT</v>
          </cell>
          <cell r="G67" t="str">
            <v>108368</v>
          </cell>
          <cell r="I67">
            <v>-87937131.810000002</v>
          </cell>
        </row>
        <row r="68">
          <cell r="F68" t="str">
            <v>108368WA</v>
          </cell>
          <cell r="G68" t="str">
            <v>108368</v>
          </cell>
          <cell r="I68">
            <v>-40695902.879999898</v>
          </cell>
        </row>
        <row r="69">
          <cell r="F69" t="str">
            <v>108368WYP</v>
          </cell>
          <cell r="G69" t="str">
            <v>108368</v>
          </cell>
          <cell r="I69">
            <v>-25774192.335000001</v>
          </cell>
        </row>
        <row r="70">
          <cell r="F70" t="str">
            <v>108368WYU</v>
          </cell>
          <cell r="G70" t="str">
            <v>108368</v>
          </cell>
          <cell r="I70">
            <v>-4830877.4400000004</v>
          </cell>
        </row>
        <row r="71">
          <cell r="F71" t="str">
            <v>108369CA</v>
          </cell>
          <cell r="G71" t="str">
            <v>108369</v>
          </cell>
          <cell r="I71">
            <v>-8557138.5</v>
          </cell>
        </row>
        <row r="72">
          <cell r="F72" t="str">
            <v>108369ID</v>
          </cell>
          <cell r="G72" t="str">
            <v>108369</v>
          </cell>
          <cell r="I72">
            <v>-10399966.939999901</v>
          </cell>
        </row>
        <row r="73">
          <cell r="F73" t="str">
            <v>108369OR</v>
          </cell>
          <cell r="G73" t="str">
            <v>108369</v>
          </cell>
          <cell r="I73">
            <v>-61156673.414999902</v>
          </cell>
        </row>
        <row r="74">
          <cell r="F74" t="str">
            <v>108369UT</v>
          </cell>
          <cell r="G74" t="str">
            <v>108369</v>
          </cell>
          <cell r="I74">
            <v>-53278411.960000001</v>
          </cell>
        </row>
        <row r="75">
          <cell r="F75" t="str">
            <v>108369WA</v>
          </cell>
          <cell r="G75" t="str">
            <v>108369</v>
          </cell>
          <cell r="I75">
            <v>-16056877.154999901</v>
          </cell>
        </row>
        <row r="76">
          <cell r="F76" t="str">
            <v>108369WYP</v>
          </cell>
          <cell r="G76" t="str">
            <v>108369</v>
          </cell>
          <cell r="I76">
            <v>-12298614.84</v>
          </cell>
        </row>
        <row r="77">
          <cell r="F77" t="str">
            <v>108369WYU</v>
          </cell>
          <cell r="G77" t="str">
            <v>108369</v>
          </cell>
          <cell r="I77">
            <v>-2423149.3650000002</v>
          </cell>
        </row>
        <row r="78">
          <cell r="F78" t="str">
            <v>108370CA</v>
          </cell>
          <cell r="G78" t="str">
            <v>108370</v>
          </cell>
          <cell r="I78">
            <v>-1789311.5449999999</v>
          </cell>
        </row>
        <row r="79">
          <cell r="F79" t="str">
            <v>108370ID</v>
          </cell>
          <cell r="G79" t="str">
            <v>108370</v>
          </cell>
          <cell r="I79">
            <v>-8323728.585</v>
          </cell>
        </row>
        <row r="80">
          <cell r="F80" t="str">
            <v>108370OR</v>
          </cell>
          <cell r="G80" t="str">
            <v>108370</v>
          </cell>
          <cell r="I80">
            <v>-31825878.4949999</v>
          </cell>
        </row>
        <row r="81">
          <cell r="F81" t="str">
            <v>108370UT</v>
          </cell>
          <cell r="G81" t="str">
            <v>108370</v>
          </cell>
          <cell r="I81">
            <v>-29053309</v>
          </cell>
        </row>
        <row r="82">
          <cell r="F82" t="str">
            <v>108370WA</v>
          </cell>
          <cell r="G82" t="str">
            <v>108370</v>
          </cell>
          <cell r="I82">
            <v>-7851390.3099999996</v>
          </cell>
        </row>
        <row r="83">
          <cell r="F83" t="str">
            <v>108370WYP</v>
          </cell>
          <cell r="G83" t="str">
            <v>108370</v>
          </cell>
          <cell r="I83">
            <v>-4609389.2450000001</v>
          </cell>
        </row>
        <row r="84">
          <cell r="F84" t="str">
            <v>108370WYU</v>
          </cell>
          <cell r="G84" t="str">
            <v>108370</v>
          </cell>
          <cell r="I84">
            <v>-1445961.5</v>
          </cell>
        </row>
        <row r="85">
          <cell r="F85" t="str">
            <v>108371CA</v>
          </cell>
          <cell r="G85" t="str">
            <v>108371</v>
          </cell>
          <cell r="I85">
            <v>-214189.19</v>
          </cell>
        </row>
        <row r="86">
          <cell r="F86" t="str">
            <v>108371ID</v>
          </cell>
          <cell r="G86" t="str">
            <v>108371</v>
          </cell>
          <cell r="I86">
            <v>-133989.69500000001</v>
          </cell>
        </row>
        <row r="87">
          <cell r="F87" t="str">
            <v>108371OR</v>
          </cell>
          <cell r="G87" t="str">
            <v>108371</v>
          </cell>
          <cell r="I87">
            <v>-2419702.04</v>
          </cell>
        </row>
        <row r="88">
          <cell r="F88" t="str">
            <v>108371UT</v>
          </cell>
          <cell r="G88" t="str">
            <v>108371</v>
          </cell>
          <cell r="I88">
            <v>-3605452.855</v>
          </cell>
        </row>
        <row r="89">
          <cell r="F89" t="str">
            <v>108371WA</v>
          </cell>
          <cell r="G89" t="str">
            <v>108371</v>
          </cell>
          <cell r="I89">
            <v>-276798.71999999997</v>
          </cell>
        </row>
        <row r="90">
          <cell r="F90" t="str">
            <v>108371WYP</v>
          </cell>
          <cell r="G90" t="str">
            <v>108371</v>
          </cell>
          <cell r="I90">
            <v>-919871.22499999998</v>
          </cell>
        </row>
        <row r="91">
          <cell r="F91" t="str">
            <v>108371WYU</v>
          </cell>
          <cell r="G91" t="str">
            <v>108371</v>
          </cell>
          <cell r="I91">
            <v>-148581.04999999999</v>
          </cell>
        </row>
        <row r="92">
          <cell r="F92" t="str">
            <v>108373CA</v>
          </cell>
          <cell r="G92" t="str">
            <v>108373</v>
          </cell>
          <cell r="I92">
            <v>-560394.69999999995</v>
          </cell>
        </row>
        <row r="93">
          <cell r="F93" t="str">
            <v>108373ID</v>
          </cell>
          <cell r="G93" t="str">
            <v>108373</v>
          </cell>
          <cell r="I93">
            <v>-479974.49</v>
          </cell>
        </row>
        <row r="94">
          <cell r="F94" t="str">
            <v>108373OR</v>
          </cell>
          <cell r="G94" t="str">
            <v>108373</v>
          </cell>
          <cell r="I94">
            <v>-8072298.0800000001</v>
          </cell>
        </row>
        <row r="95">
          <cell r="F95" t="str">
            <v>108373UT</v>
          </cell>
          <cell r="G95" t="str">
            <v>108373</v>
          </cell>
          <cell r="I95">
            <v>-13023018.445</v>
          </cell>
        </row>
        <row r="96">
          <cell r="F96" t="str">
            <v>108373WA</v>
          </cell>
          <cell r="G96" t="str">
            <v>108373</v>
          </cell>
          <cell r="I96">
            <v>-2075916.99</v>
          </cell>
        </row>
        <row r="97">
          <cell r="F97" t="str">
            <v>108373WYP</v>
          </cell>
          <cell r="G97" t="str">
            <v>108373</v>
          </cell>
          <cell r="I97">
            <v>-2426692.7050000001</v>
          </cell>
        </row>
        <row r="98">
          <cell r="F98" t="str">
            <v>108373WYU</v>
          </cell>
          <cell r="G98" t="str">
            <v>108373</v>
          </cell>
          <cell r="I98">
            <v>-893645.46</v>
          </cell>
        </row>
        <row r="99">
          <cell r="F99" t="str">
            <v>108DPCA</v>
          </cell>
          <cell r="G99" t="str">
            <v>108DP</v>
          </cell>
          <cell r="I99">
            <v>442.5</v>
          </cell>
        </row>
        <row r="100">
          <cell r="F100" t="str">
            <v>108DPID</v>
          </cell>
          <cell r="G100" t="str">
            <v>108DP</v>
          </cell>
          <cell r="I100">
            <v>9188</v>
          </cell>
        </row>
        <row r="101">
          <cell r="F101" t="str">
            <v>108DPOR</v>
          </cell>
          <cell r="G101" t="str">
            <v>108DP</v>
          </cell>
          <cell r="I101">
            <v>103976</v>
          </cell>
        </row>
        <row r="102">
          <cell r="F102" t="str">
            <v>108DPUT</v>
          </cell>
          <cell r="G102" t="str">
            <v>108DP</v>
          </cell>
          <cell r="I102">
            <v>138624</v>
          </cell>
        </row>
        <row r="103">
          <cell r="F103" t="str">
            <v>108DPWA</v>
          </cell>
          <cell r="G103" t="str">
            <v>108DP</v>
          </cell>
          <cell r="I103">
            <v>21418.5</v>
          </cell>
        </row>
        <row r="104">
          <cell r="F104" t="str">
            <v>108DPWYP</v>
          </cell>
          <cell r="G104" t="str">
            <v>108DP</v>
          </cell>
          <cell r="I104">
            <v>0</v>
          </cell>
        </row>
        <row r="105">
          <cell r="F105" t="str">
            <v>108DPWYU</v>
          </cell>
          <cell r="G105" t="str">
            <v>108DP</v>
          </cell>
          <cell r="I105">
            <v>8207</v>
          </cell>
        </row>
        <row r="106">
          <cell r="F106" t="str">
            <v>108GPCA</v>
          </cell>
          <cell r="G106" t="str">
            <v>108GP</v>
          </cell>
          <cell r="I106">
            <v>-4059132.145</v>
          </cell>
        </row>
        <row r="107">
          <cell r="F107" t="str">
            <v>108GPCN</v>
          </cell>
          <cell r="G107" t="str">
            <v>108GP</v>
          </cell>
          <cell r="I107">
            <v>-6591952.3949999996</v>
          </cell>
        </row>
        <row r="108">
          <cell r="F108" t="str">
            <v>108GPDGP</v>
          </cell>
          <cell r="G108" t="str">
            <v>108GP</v>
          </cell>
          <cell r="I108">
            <v>-6058343.8650000002</v>
          </cell>
        </row>
        <row r="109">
          <cell r="F109" t="str">
            <v>108GPDGU</v>
          </cell>
          <cell r="G109" t="str">
            <v>108GP</v>
          </cell>
          <cell r="I109">
            <v>-10929725.134999899</v>
          </cell>
        </row>
        <row r="110">
          <cell r="F110" t="str">
            <v>108GPID</v>
          </cell>
          <cell r="G110" t="str">
            <v>108GP</v>
          </cell>
          <cell r="I110">
            <v>-10063283.140000001</v>
          </cell>
        </row>
        <row r="111">
          <cell r="F111" t="str">
            <v>108GPOR</v>
          </cell>
          <cell r="G111" t="str">
            <v>108GP</v>
          </cell>
          <cell r="I111">
            <v>-46939749.984999903</v>
          </cell>
        </row>
        <row r="112">
          <cell r="F112" t="str">
            <v>108GPSE</v>
          </cell>
          <cell r="G112" t="str">
            <v>108GP</v>
          </cell>
          <cell r="I112">
            <v>-357286.09</v>
          </cell>
        </row>
        <row r="113">
          <cell r="F113" t="str">
            <v>108GPSG</v>
          </cell>
          <cell r="G113" t="str">
            <v>108GP</v>
          </cell>
          <cell r="I113">
            <v>-47072550.704999901</v>
          </cell>
        </row>
        <row r="114">
          <cell r="F114" t="str">
            <v>108GPSO</v>
          </cell>
          <cell r="G114" t="str">
            <v>108GP</v>
          </cell>
          <cell r="I114">
            <v>-72226213.509999901</v>
          </cell>
        </row>
        <row r="115">
          <cell r="F115" t="str">
            <v>108GPSSGCH</v>
          </cell>
          <cell r="G115" t="str">
            <v>108GP</v>
          </cell>
          <cell r="I115">
            <v>-2292792.4249999998</v>
          </cell>
        </row>
        <row r="116">
          <cell r="F116" t="str">
            <v>108GPSSGCT</v>
          </cell>
          <cell r="G116" t="str">
            <v>108GP</v>
          </cell>
          <cell r="I116">
            <v>-32964.735000000001</v>
          </cell>
        </row>
        <row r="117">
          <cell r="F117" t="str">
            <v>108GPUT</v>
          </cell>
          <cell r="G117" t="str">
            <v>108GP</v>
          </cell>
          <cell r="I117">
            <v>-53335533.9099999</v>
          </cell>
        </row>
        <row r="118">
          <cell r="F118" t="str">
            <v>108GPWA</v>
          </cell>
          <cell r="G118" t="str">
            <v>108GP</v>
          </cell>
          <cell r="I118">
            <v>-15620174.01</v>
          </cell>
        </row>
        <row r="119">
          <cell r="F119" t="str">
            <v>108GPWYP</v>
          </cell>
          <cell r="G119" t="str">
            <v>108GP</v>
          </cell>
          <cell r="I119">
            <v>-16652621.73</v>
          </cell>
        </row>
        <row r="120">
          <cell r="F120" t="str">
            <v>108GPWYU</v>
          </cell>
          <cell r="G120" t="str">
            <v>108GP</v>
          </cell>
          <cell r="I120">
            <v>-4144273.085</v>
          </cell>
        </row>
        <row r="121">
          <cell r="F121" t="str">
            <v>108HPDGP</v>
          </cell>
          <cell r="G121" t="str">
            <v>108HP</v>
          </cell>
          <cell r="I121">
            <v>-148822095.21000001</v>
          </cell>
        </row>
        <row r="122">
          <cell r="F122" t="str">
            <v>108HPDGU</v>
          </cell>
          <cell r="G122" t="str">
            <v>108HP</v>
          </cell>
          <cell r="I122">
            <v>-28375220.015000001</v>
          </cell>
        </row>
        <row r="123">
          <cell r="F123" t="str">
            <v>108HPSG-P</v>
          </cell>
          <cell r="G123" t="str">
            <v>108HP</v>
          </cell>
          <cell r="I123">
            <v>-61592234.825000003</v>
          </cell>
        </row>
        <row r="124">
          <cell r="F124" t="str">
            <v>108HPSG-U</v>
          </cell>
          <cell r="G124" t="str">
            <v>108HP</v>
          </cell>
          <cell r="I124">
            <v>-13095707.460000001</v>
          </cell>
        </row>
        <row r="125">
          <cell r="F125" t="str">
            <v>108MPSE</v>
          </cell>
          <cell r="G125" t="str">
            <v>108MP</v>
          </cell>
          <cell r="I125">
            <v>-170619969.11500001</v>
          </cell>
        </row>
        <row r="126">
          <cell r="F126" t="str">
            <v>108OPDGU</v>
          </cell>
          <cell r="G126" t="str">
            <v>108OP</v>
          </cell>
          <cell r="I126">
            <v>-1347451.37</v>
          </cell>
        </row>
        <row r="127">
          <cell r="F127" t="str">
            <v>108OPSG</v>
          </cell>
          <cell r="G127" t="str">
            <v>108OP</v>
          </cell>
          <cell r="I127">
            <v>-153530239.69499901</v>
          </cell>
        </row>
        <row r="128">
          <cell r="F128" t="str">
            <v>108OPSG-W</v>
          </cell>
          <cell r="G128" t="str">
            <v>108OP</v>
          </cell>
          <cell r="I128">
            <v>-115837844.699999</v>
          </cell>
        </row>
        <row r="129">
          <cell r="F129" t="str">
            <v>108OPSSGCT</v>
          </cell>
          <cell r="G129" t="str">
            <v>108OP</v>
          </cell>
          <cell r="I129">
            <v>-19619297.754999999</v>
          </cell>
        </row>
        <row r="130">
          <cell r="F130" t="str">
            <v>108SPDGP</v>
          </cell>
          <cell r="G130" t="str">
            <v>108SP</v>
          </cell>
          <cell r="I130">
            <v>-827514016.67999995</v>
          </cell>
        </row>
        <row r="131">
          <cell r="F131" t="str">
            <v>108SPDGU</v>
          </cell>
          <cell r="G131" t="str">
            <v>108SP</v>
          </cell>
          <cell r="I131">
            <v>-924778860.16999996</v>
          </cell>
        </row>
        <row r="132">
          <cell r="F132" t="str">
            <v>108SPSE</v>
          </cell>
          <cell r="G132" t="str">
            <v>108SP</v>
          </cell>
          <cell r="I132">
            <v>0</v>
          </cell>
        </row>
        <row r="133">
          <cell r="F133" t="str">
            <v>108SPSG</v>
          </cell>
          <cell r="G133" t="str">
            <v>108SP</v>
          </cell>
          <cell r="I133">
            <v>-565317528.95500004</v>
          </cell>
        </row>
        <row r="134">
          <cell r="F134" t="str">
            <v>108SPSG-W</v>
          </cell>
          <cell r="G134" t="str">
            <v>108SP</v>
          </cell>
          <cell r="I134">
            <v>0</v>
          </cell>
        </row>
        <row r="135">
          <cell r="F135" t="str">
            <v>108SPSSGCH</v>
          </cell>
          <cell r="G135" t="str">
            <v>108SP</v>
          </cell>
          <cell r="I135">
            <v>-158832854.22499999</v>
          </cell>
        </row>
        <row r="136">
          <cell r="F136" t="str">
            <v>108TPDGP</v>
          </cell>
          <cell r="G136" t="str">
            <v>108TP</v>
          </cell>
          <cell r="I136">
            <v>-382085285.73000002</v>
          </cell>
        </row>
        <row r="137">
          <cell r="F137" t="str">
            <v>108TPDGU</v>
          </cell>
          <cell r="G137" t="str">
            <v>108TP</v>
          </cell>
          <cell r="I137">
            <v>-381836308.33499998</v>
          </cell>
        </row>
        <row r="138">
          <cell r="F138" t="str">
            <v>108TPSG</v>
          </cell>
          <cell r="G138" t="str">
            <v>108TP</v>
          </cell>
          <cell r="I138">
            <v>-371172363.39499903</v>
          </cell>
        </row>
        <row r="139">
          <cell r="F139" t="str">
            <v>111390OR</v>
          </cell>
          <cell r="G139" t="str">
            <v>111390</v>
          </cell>
          <cell r="I139">
            <v>-1418699.75</v>
          </cell>
        </row>
        <row r="140">
          <cell r="F140" t="str">
            <v>111390SG</v>
          </cell>
          <cell r="G140" t="str">
            <v>111390</v>
          </cell>
          <cell r="I140">
            <v>-1376483.65</v>
          </cell>
        </row>
        <row r="141">
          <cell r="F141" t="str">
            <v>111390SO</v>
          </cell>
          <cell r="G141" t="str">
            <v>111390</v>
          </cell>
          <cell r="I141">
            <v>1854753.34</v>
          </cell>
        </row>
        <row r="142">
          <cell r="F142" t="str">
            <v>111390UT</v>
          </cell>
          <cell r="G142" t="str">
            <v>111390</v>
          </cell>
          <cell r="I142">
            <v>-2249786.6800000002</v>
          </cell>
        </row>
        <row r="143">
          <cell r="F143" t="str">
            <v>111390WYP</v>
          </cell>
          <cell r="G143" t="str">
            <v>111390</v>
          </cell>
          <cell r="I143">
            <v>-560328.36</v>
          </cell>
        </row>
        <row r="144">
          <cell r="F144" t="str">
            <v>111GPCA</v>
          </cell>
          <cell r="G144" t="str">
            <v>111GP</v>
          </cell>
          <cell r="I144">
            <v>-874962</v>
          </cell>
        </row>
        <row r="145">
          <cell r="F145" t="str">
            <v>111GPCN</v>
          </cell>
          <cell r="G145" t="str">
            <v>111GP</v>
          </cell>
          <cell r="I145">
            <v>-2459434.6</v>
          </cell>
        </row>
        <row r="146">
          <cell r="F146" t="str">
            <v>111GPOR</v>
          </cell>
          <cell r="G146" t="str">
            <v>111GP</v>
          </cell>
          <cell r="I146">
            <v>-6926491.9349999996</v>
          </cell>
        </row>
        <row r="147">
          <cell r="F147" t="str">
            <v>111GPSO</v>
          </cell>
          <cell r="G147" t="str">
            <v>111GP</v>
          </cell>
          <cell r="I147">
            <v>-10034146.055</v>
          </cell>
        </row>
        <row r="148">
          <cell r="F148" t="str">
            <v>111GPUT</v>
          </cell>
          <cell r="G148" t="str">
            <v>111GP</v>
          </cell>
          <cell r="I148">
            <v>-11025.254999999999</v>
          </cell>
        </row>
        <row r="149">
          <cell r="F149" t="str">
            <v>111GPWA</v>
          </cell>
          <cell r="G149" t="str">
            <v>111GP</v>
          </cell>
          <cell r="I149">
            <v>-1432533.67</v>
          </cell>
        </row>
        <row r="150">
          <cell r="F150" t="str">
            <v>111GPWYP</v>
          </cell>
          <cell r="G150" t="str">
            <v>111GP</v>
          </cell>
          <cell r="I150">
            <v>-6308767.6099999901</v>
          </cell>
        </row>
        <row r="151">
          <cell r="F151" t="str">
            <v>111GPWYU</v>
          </cell>
          <cell r="G151" t="str">
            <v>111GP</v>
          </cell>
          <cell r="I151">
            <v>-30153.105</v>
          </cell>
        </row>
        <row r="152">
          <cell r="F152" t="str">
            <v>111HPDGP</v>
          </cell>
          <cell r="G152" t="str">
            <v>111HP</v>
          </cell>
          <cell r="I152">
            <v>-172287.71</v>
          </cell>
        </row>
        <row r="153">
          <cell r="F153" t="str">
            <v>111HPSG-P</v>
          </cell>
          <cell r="G153" t="str">
            <v>111HP</v>
          </cell>
          <cell r="I153">
            <v>-40072.485000000001</v>
          </cell>
        </row>
        <row r="154">
          <cell r="F154" t="str">
            <v>111HPSG-U</v>
          </cell>
          <cell r="G154" t="str">
            <v>111HP</v>
          </cell>
          <cell r="I154">
            <v>-391873.66</v>
          </cell>
        </row>
        <row r="155">
          <cell r="F155" t="str">
            <v>111IPCN</v>
          </cell>
          <cell r="G155" t="str">
            <v>111IP</v>
          </cell>
          <cell r="I155">
            <v>-89585530.185000002</v>
          </cell>
        </row>
        <row r="156">
          <cell r="F156" t="str">
            <v>111IPDGU</v>
          </cell>
          <cell r="G156" t="str">
            <v>111IP</v>
          </cell>
          <cell r="I156">
            <v>-332637.94</v>
          </cell>
        </row>
        <row r="157">
          <cell r="F157" t="str">
            <v>111IPID</v>
          </cell>
          <cell r="G157" t="str">
            <v>111IP</v>
          </cell>
          <cell r="I157">
            <v>-736165.875</v>
          </cell>
        </row>
        <row r="158">
          <cell r="F158" t="str">
            <v>111IPOR</v>
          </cell>
          <cell r="G158" t="str">
            <v>111IP</v>
          </cell>
          <cell r="I158">
            <v>-36538.305</v>
          </cell>
        </row>
        <row r="159">
          <cell r="F159" t="str">
            <v>111IPSE</v>
          </cell>
          <cell r="G159" t="str">
            <v>111IP</v>
          </cell>
          <cell r="I159">
            <v>-1191515.0549999999</v>
          </cell>
        </row>
        <row r="160">
          <cell r="F160" t="str">
            <v>111IPSG</v>
          </cell>
          <cell r="G160" t="str">
            <v>111IP</v>
          </cell>
          <cell r="I160">
            <v>-43656496.789999902</v>
          </cell>
        </row>
        <row r="161">
          <cell r="F161" t="str">
            <v>111IPSG-P</v>
          </cell>
          <cell r="G161" t="str">
            <v>111IP</v>
          </cell>
          <cell r="I161">
            <v>-11454753.355</v>
          </cell>
        </row>
        <row r="162">
          <cell r="F162" t="str">
            <v>111IPSG-U</v>
          </cell>
          <cell r="G162" t="str">
            <v>111IP</v>
          </cell>
          <cell r="I162">
            <v>-3111889.6150000002</v>
          </cell>
        </row>
        <row r="163">
          <cell r="F163" t="str">
            <v>111IPSO</v>
          </cell>
          <cell r="G163" t="str">
            <v>111IP</v>
          </cell>
          <cell r="I163">
            <v>-250721878.715</v>
          </cell>
        </row>
        <row r="164">
          <cell r="F164" t="str">
            <v>111IPSSGCH</v>
          </cell>
          <cell r="G164" t="str">
            <v>111IP</v>
          </cell>
          <cell r="I164">
            <v>-82363.100000000006</v>
          </cell>
        </row>
        <row r="165">
          <cell r="F165" t="str">
            <v>111IPUT</v>
          </cell>
          <cell r="G165" t="str">
            <v>111IP</v>
          </cell>
          <cell r="I165">
            <v>-16464.509999999998</v>
          </cell>
        </row>
        <row r="166">
          <cell r="F166" t="str">
            <v>111IPWA</v>
          </cell>
          <cell r="G166" t="str">
            <v>111IP</v>
          </cell>
          <cell r="I166">
            <v>-1455.325</v>
          </cell>
        </row>
        <row r="167">
          <cell r="F167" t="str">
            <v>111IPWYP</v>
          </cell>
          <cell r="G167" t="str">
            <v>111IP</v>
          </cell>
          <cell r="I167">
            <v>-85210.68</v>
          </cell>
        </row>
        <row r="168">
          <cell r="F168" t="str">
            <v>114DGP</v>
          </cell>
          <cell r="G168" t="str">
            <v>114</v>
          </cell>
          <cell r="I168">
            <v>14560710.68</v>
          </cell>
        </row>
        <row r="169">
          <cell r="F169" t="str">
            <v>114SG</v>
          </cell>
          <cell r="G169" t="str">
            <v>114</v>
          </cell>
          <cell r="I169">
            <v>143623933.204999</v>
          </cell>
        </row>
        <row r="170">
          <cell r="F170" t="str">
            <v>115DGP</v>
          </cell>
          <cell r="G170" t="str">
            <v>115</v>
          </cell>
          <cell r="I170">
            <v>-12226166.064999999</v>
          </cell>
        </row>
        <row r="171">
          <cell r="F171" t="str">
            <v>115SG</v>
          </cell>
          <cell r="G171" t="str">
            <v>115</v>
          </cell>
          <cell r="I171">
            <v>-84109072.480000004</v>
          </cell>
        </row>
        <row r="172">
          <cell r="F172" t="str">
            <v>124CA</v>
          </cell>
          <cell r="G172" t="str">
            <v>124</v>
          </cell>
          <cell r="I172">
            <v>397915.685</v>
          </cell>
        </row>
        <row r="173">
          <cell r="F173" t="str">
            <v>124ID</v>
          </cell>
          <cell r="G173" t="str">
            <v>124</v>
          </cell>
          <cell r="I173">
            <v>27068.07</v>
          </cell>
        </row>
        <row r="174">
          <cell r="F174" t="str">
            <v>124OR</v>
          </cell>
          <cell r="G174" t="str">
            <v>124</v>
          </cell>
          <cell r="I174">
            <v>0.17</v>
          </cell>
        </row>
        <row r="175">
          <cell r="F175" t="str">
            <v>124OTHER</v>
          </cell>
          <cell r="G175" t="str">
            <v>124</v>
          </cell>
          <cell r="I175">
            <v>-4979589.0849999897</v>
          </cell>
        </row>
        <row r="176">
          <cell r="F176" t="str">
            <v>124SO</v>
          </cell>
          <cell r="G176" t="str">
            <v>124</v>
          </cell>
          <cell r="I176">
            <v>-3458.9349999999999</v>
          </cell>
        </row>
        <row r="177">
          <cell r="F177" t="str">
            <v>124UT</v>
          </cell>
          <cell r="G177" t="str">
            <v>124</v>
          </cell>
          <cell r="I177">
            <v>5048796.4800000004</v>
          </cell>
        </row>
        <row r="178">
          <cell r="F178" t="str">
            <v>124WA</v>
          </cell>
          <cell r="G178" t="str">
            <v>124</v>
          </cell>
          <cell r="I178">
            <v>2027930.7250000001</v>
          </cell>
        </row>
        <row r="179">
          <cell r="F179" t="str">
            <v>124WYP</v>
          </cell>
          <cell r="G179" t="str">
            <v>124</v>
          </cell>
          <cell r="I179">
            <v>117215.94</v>
          </cell>
        </row>
        <row r="180">
          <cell r="F180" t="str">
            <v>124WYU</v>
          </cell>
          <cell r="G180" t="str">
            <v>124</v>
          </cell>
          <cell r="I180">
            <v>10265.555</v>
          </cell>
        </row>
        <row r="181">
          <cell r="F181" t="str">
            <v>135SG</v>
          </cell>
          <cell r="G181" t="str">
            <v>135</v>
          </cell>
          <cell r="I181">
            <v>1820</v>
          </cell>
        </row>
        <row r="182">
          <cell r="F182" t="str">
            <v>141SO</v>
          </cell>
          <cell r="G182" t="str">
            <v>141</v>
          </cell>
          <cell r="I182">
            <v>307809.91333333298</v>
          </cell>
        </row>
        <row r="183">
          <cell r="F183" t="str">
            <v>143SO</v>
          </cell>
          <cell r="G183" t="str">
            <v>143</v>
          </cell>
          <cell r="I183">
            <v>33228428.3041666</v>
          </cell>
        </row>
        <row r="184">
          <cell r="F184" t="str">
            <v>151SE</v>
          </cell>
          <cell r="G184" t="str">
            <v>151</v>
          </cell>
          <cell r="I184">
            <v>155503741.78</v>
          </cell>
        </row>
        <row r="185">
          <cell r="F185" t="str">
            <v>151SSECH</v>
          </cell>
          <cell r="G185" t="str">
            <v>151</v>
          </cell>
          <cell r="I185">
            <v>12220633.5</v>
          </cell>
        </row>
        <row r="186">
          <cell r="F186" t="str">
            <v>154CA</v>
          </cell>
          <cell r="G186" t="str">
            <v>154</v>
          </cell>
          <cell r="I186">
            <v>1302956.8500000001</v>
          </cell>
        </row>
        <row r="187">
          <cell r="F187" t="str">
            <v>154ID</v>
          </cell>
          <cell r="G187" t="str">
            <v>154</v>
          </cell>
          <cell r="I187">
            <v>5375987.875</v>
          </cell>
        </row>
        <row r="188">
          <cell r="F188" t="str">
            <v>154OR</v>
          </cell>
          <cell r="G188" t="str">
            <v>154</v>
          </cell>
          <cell r="I188">
            <v>28716445.574999899</v>
          </cell>
        </row>
        <row r="189">
          <cell r="F189" t="str">
            <v>154SE</v>
          </cell>
          <cell r="G189" t="str">
            <v>154</v>
          </cell>
          <cell r="I189">
            <v>4490773.22</v>
          </cell>
        </row>
        <row r="190">
          <cell r="F190" t="str">
            <v>154SG</v>
          </cell>
          <cell r="G190" t="str">
            <v>154</v>
          </cell>
          <cell r="I190">
            <v>3305642.2349999999</v>
          </cell>
        </row>
        <row r="191">
          <cell r="F191" t="str">
            <v>154SNPD</v>
          </cell>
          <cell r="G191" t="str">
            <v>154</v>
          </cell>
          <cell r="I191">
            <v>-3348816.03</v>
          </cell>
        </row>
        <row r="192">
          <cell r="F192" t="str">
            <v>154SNPPH</v>
          </cell>
          <cell r="G192" t="str">
            <v>154</v>
          </cell>
          <cell r="I192">
            <v>-1859.7</v>
          </cell>
        </row>
        <row r="193">
          <cell r="F193" t="str">
            <v>154SNPPO</v>
          </cell>
          <cell r="G193" t="str">
            <v>154</v>
          </cell>
          <cell r="I193">
            <v>5945722.2800000003</v>
          </cell>
        </row>
        <row r="194">
          <cell r="F194" t="str">
            <v>154SNPPS</v>
          </cell>
          <cell r="G194" t="str">
            <v>154</v>
          </cell>
          <cell r="I194">
            <v>80499313.950000003</v>
          </cell>
        </row>
        <row r="195">
          <cell r="F195" t="str">
            <v>154SO</v>
          </cell>
          <cell r="G195" t="str">
            <v>154</v>
          </cell>
          <cell r="I195">
            <v>27762.134999999998</v>
          </cell>
        </row>
        <row r="196">
          <cell r="F196" t="str">
            <v>154SSGCH</v>
          </cell>
          <cell r="G196" t="str">
            <v>154</v>
          </cell>
          <cell r="I196">
            <v>0</v>
          </cell>
        </row>
        <row r="197">
          <cell r="F197" t="str">
            <v>154UT</v>
          </cell>
          <cell r="G197" t="str">
            <v>154</v>
          </cell>
          <cell r="I197">
            <v>37838926.979999997</v>
          </cell>
        </row>
        <row r="198">
          <cell r="F198" t="str">
            <v>154WA</v>
          </cell>
          <cell r="G198" t="str">
            <v>154</v>
          </cell>
          <cell r="I198">
            <v>6454970.8849999998</v>
          </cell>
        </row>
        <row r="199">
          <cell r="F199" t="str">
            <v>154WYP</v>
          </cell>
          <cell r="G199" t="str">
            <v>154</v>
          </cell>
          <cell r="I199">
            <v>9779206.7599999998</v>
          </cell>
        </row>
        <row r="200">
          <cell r="F200" t="str">
            <v>154WYU</v>
          </cell>
          <cell r="G200" t="str">
            <v>154</v>
          </cell>
          <cell r="I200">
            <v>1406463.835</v>
          </cell>
        </row>
        <row r="201">
          <cell r="F201" t="str">
            <v>163SO</v>
          </cell>
          <cell r="G201" t="str">
            <v>163</v>
          </cell>
          <cell r="I201">
            <v>0</v>
          </cell>
        </row>
        <row r="202">
          <cell r="F202" t="str">
            <v>165GPS</v>
          </cell>
          <cell r="G202" t="str">
            <v>165</v>
          </cell>
          <cell r="I202">
            <v>175352.095</v>
          </cell>
        </row>
        <row r="203">
          <cell r="F203" t="str">
            <v>165ID</v>
          </cell>
          <cell r="G203" t="str">
            <v>165</v>
          </cell>
          <cell r="I203">
            <v>176989.91500000001</v>
          </cell>
        </row>
        <row r="204">
          <cell r="F204" t="str">
            <v>165OR</v>
          </cell>
          <cell r="G204" t="str">
            <v>165</v>
          </cell>
          <cell r="I204">
            <v>1921001.04</v>
          </cell>
        </row>
        <row r="205">
          <cell r="F205" t="str">
            <v>165OTHER</v>
          </cell>
          <cell r="G205" t="str">
            <v>165</v>
          </cell>
          <cell r="I205">
            <v>63162.73</v>
          </cell>
        </row>
        <row r="206">
          <cell r="F206" t="str">
            <v>165SE</v>
          </cell>
          <cell r="G206" t="str">
            <v>165</v>
          </cell>
          <cell r="I206">
            <v>2590976.2949999999</v>
          </cell>
        </row>
        <row r="207">
          <cell r="F207" t="str">
            <v>165SG</v>
          </cell>
          <cell r="G207" t="str">
            <v>165</v>
          </cell>
          <cell r="I207">
            <v>3890100.875</v>
          </cell>
        </row>
        <row r="208">
          <cell r="F208" t="str">
            <v>165SO</v>
          </cell>
          <cell r="G208" t="str">
            <v>165</v>
          </cell>
          <cell r="I208">
            <v>25055926.399999902</v>
          </cell>
        </row>
        <row r="209">
          <cell r="F209" t="str">
            <v>165UT</v>
          </cell>
          <cell r="G209" t="str">
            <v>165</v>
          </cell>
          <cell r="I209">
            <v>3648134</v>
          </cell>
        </row>
        <row r="210">
          <cell r="F210" t="str">
            <v>165WA</v>
          </cell>
          <cell r="G210" t="str">
            <v>165</v>
          </cell>
          <cell r="I210">
            <v>0</v>
          </cell>
        </row>
        <row r="211">
          <cell r="F211" t="str">
            <v>165WYP</v>
          </cell>
          <cell r="G211" t="str">
            <v>165</v>
          </cell>
          <cell r="I211">
            <v>0</v>
          </cell>
        </row>
        <row r="212">
          <cell r="F212" t="str">
            <v>165WYU</v>
          </cell>
          <cell r="G212" t="str">
            <v>165</v>
          </cell>
          <cell r="I212">
            <v>0</v>
          </cell>
        </row>
        <row r="213">
          <cell r="F213" t="str">
            <v>18222OR</v>
          </cell>
          <cell r="G213" t="str">
            <v>18222</v>
          </cell>
          <cell r="I213">
            <v>-73616.570000000007</v>
          </cell>
        </row>
        <row r="214">
          <cell r="F214" t="str">
            <v>18222TROJD</v>
          </cell>
          <cell r="G214" t="str">
            <v>18222</v>
          </cell>
          <cell r="I214">
            <v>1296270.74</v>
          </cell>
        </row>
        <row r="215">
          <cell r="F215" t="str">
            <v>18222TROJP</v>
          </cell>
          <cell r="G215" t="str">
            <v>18222</v>
          </cell>
          <cell r="I215">
            <v>885264.8</v>
          </cell>
        </row>
        <row r="216">
          <cell r="F216" t="str">
            <v>18222WA</v>
          </cell>
          <cell r="G216" t="str">
            <v>18222</v>
          </cell>
          <cell r="I216">
            <v>-298746.65999999997</v>
          </cell>
        </row>
        <row r="217">
          <cell r="F217" t="str">
            <v>182MCA</v>
          </cell>
          <cell r="G217" t="str">
            <v>182M</v>
          </cell>
          <cell r="I217">
            <v>0</v>
          </cell>
        </row>
        <row r="218">
          <cell r="F218" t="str">
            <v>182MID</v>
          </cell>
          <cell r="G218" t="str">
            <v>182M</v>
          </cell>
          <cell r="I218">
            <v>10654.264999999999</v>
          </cell>
        </row>
        <row r="219">
          <cell r="F219" t="str">
            <v>182MOR</v>
          </cell>
          <cell r="G219" t="str">
            <v>182M</v>
          </cell>
          <cell r="I219">
            <v>44660.264999999999</v>
          </cell>
        </row>
        <row r="220">
          <cell r="F220" t="str">
            <v>182MOTHER</v>
          </cell>
          <cell r="G220" t="str">
            <v>182M</v>
          </cell>
          <cell r="I220">
            <v>56378566.164999999</v>
          </cell>
        </row>
        <row r="221">
          <cell r="F221" t="str">
            <v>182MSE</v>
          </cell>
          <cell r="G221" t="str">
            <v>182M</v>
          </cell>
          <cell r="I221">
            <v>0</v>
          </cell>
        </row>
        <row r="222">
          <cell r="F222" t="str">
            <v>182MSG</v>
          </cell>
          <cell r="G222" t="str">
            <v>182M</v>
          </cell>
          <cell r="I222">
            <v>0</v>
          </cell>
        </row>
        <row r="223">
          <cell r="F223" t="str">
            <v>182MSGCT</v>
          </cell>
          <cell r="G223" t="str">
            <v>182M</v>
          </cell>
          <cell r="I223">
            <v>8511723.2200000007</v>
          </cell>
        </row>
        <row r="224">
          <cell r="F224" t="str">
            <v>182MSG-P</v>
          </cell>
          <cell r="G224" t="str">
            <v>182M</v>
          </cell>
          <cell r="I224">
            <v>2654641.64</v>
          </cell>
        </row>
        <row r="225">
          <cell r="F225" t="str">
            <v>182MSO</v>
          </cell>
          <cell r="G225" t="str">
            <v>182M</v>
          </cell>
          <cell r="I225">
            <v>7818417.04</v>
          </cell>
        </row>
        <row r="226">
          <cell r="F226" t="str">
            <v>182MUT</v>
          </cell>
          <cell r="G226" t="str">
            <v>182M</v>
          </cell>
          <cell r="I226">
            <v>875933.52500000002</v>
          </cell>
        </row>
        <row r="227">
          <cell r="F227" t="str">
            <v>182MWA</v>
          </cell>
          <cell r="G227" t="str">
            <v>182M</v>
          </cell>
          <cell r="I227">
            <v>8267329.0700000003</v>
          </cell>
        </row>
        <row r="228">
          <cell r="F228" t="str">
            <v>182MWYP</v>
          </cell>
          <cell r="G228" t="str">
            <v>182M</v>
          </cell>
          <cell r="I228">
            <v>-839542.08</v>
          </cell>
        </row>
        <row r="229">
          <cell r="F229" t="str">
            <v>182MWYU</v>
          </cell>
          <cell r="G229" t="str">
            <v>182M</v>
          </cell>
          <cell r="I229">
            <v>103183.11</v>
          </cell>
        </row>
        <row r="230">
          <cell r="F230" t="str">
            <v>182WCA</v>
          </cell>
          <cell r="G230" t="str">
            <v>182W</v>
          </cell>
          <cell r="I230">
            <v>0.01</v>
          </cell>
        </row>
        <row r="231">
          <cell r="F231" t="str">
            <v>182WID</v>
          </cell>
          <cell r="G231" t="str">
            <v>182W</v>
          </cell>
          <cell r="I231">
            <v>3655018.2650000001</v>
          </cell>
        </row>
        <row r="232">
          <cell r="F232" t="str">
            <v>182WOTHER</v>
          </cell>
          <cell r="G232" t="str">
            <v>182W</v>
          </cell>
          <cell r="I232">
            <v>20091562.335000001</v>
          </cell>
        </row>
        <row r="233">
          <cell r="F233" t="str">
            <v>182WUT</v>
          </cell>
          <cell r="G233" t="str">
            <v>182W</v>
          </cell>
          <cell r="I233">
            <v>361545.15</v>
          </cell>
        </row>
        <row r="234">
          <cell r="F234" t="str">
            <v>182WWYP</v>
          </cell>
          <cell r="G234" t="str">
            <v>182W</v>
          </cell>
          <cell r="I234">
            <v>198804.98499999999</v>
          </cell>
        </row>
        <row r="235">
          <cell r="F235" t="str">
            <v>182WWYU</v>
          </cell>
          <cell r="G235" t="str">
            <v>182W</v>
          </cell>
          <cell r="I235">
            <v>129.785</v>
          </cell>
        </row>
        <row r="236">
          <cell r="F236" t="str">
            <v>186MDGP</v>
          </cell>
          <cell r="G236" t="str">
            <v>186M</v>
          </cell>
          <cell r="I236">
            <v>0</v>
          </cell>
        </row>
        <row r="237">
          <cell r="F237" t="str">
            <v>186MID</v>
          </cell>
          <cell r="G237" t="str">
            <v>186M</v>
          </cell>
          <cell r="I237">
            <v>0</v>
          </cell>
        </row>
        <row r="238">
          <cell r="F238" t="str">
            <v>186MOR</v>
          </cell>
          <cell r="G238" t="str">
            <v>186M</v>
          </cell>
          <cell r="I238">
            <v>0</v>
          </cell>
        </row>
        <row r="239">
          <cell r="F239" t="str">
            <v>186MOTHER</v>
          </cell>
          <cell r="G239" t="str">
            <v>186M</v>
          </cell>
          <cell r="I239">
            <v>18948049.899999902</v>
          </cell>
        </row>
        <row r="240">
          <cell r="F240" t="str">
            <v>186MSE</v>
          </cell>
          <cell r="G240" t="str">
            <v>186M</v>
          </cell>
          <cell r="I240">
            <v>8833122.1699999999</v>
          </cell>
        </row>
        <row r="241">
          <cell r="F241" t="str">
            <v>186MSG</v>
          </cell>
          <cell r="G241" t="str">
            <v>186M</v>
          </cell>
          <cell r="I241">
            <v>39335506.495000005</v>
          </cell>
        </row>
        <row r="242">
          <cell r="F242" t="str">
            <v>186MSO</v>
          </cell>
          <cell r="G242" t="str">
            <v>186M</v>
          </cell>
          <cell r="I242">
            <v>34227.370000000003</v>
          </cell>
        </row>
        <row r="243">
          <cell r="F243" t="str">
            <v>186MWA</v>
          </cell>
          <cell r="G243" t="str">
            <v>186M</v>
          </cell>
          <cell r="I243">
            <v>70411.320000000007</v>
          </cell>
        </row>
        <row r="244">
          <cell r="F244" t="str">
            <v>186WOTHER</v>
          </cell>
          <cell r="G244" t="str">
            <v>186W</v>
          </cell>
          <cell r="I244">
            <v>0</v>
          </cell>
        </row>
        <row r="245">
          <cell r="F245" t="str">
            <v>190BADDEBT</v>
          </cell>
          <cell r="G245" t="str">
            <v>190</v>
          </cell>
          <cell r="I245">
            <v>3259700</v>
          </cell>
        </row>
        <row r="246">
          <cell r="F246" t="str">
            <v>190CA</v>
          </cell>
          <cell r="G246" t="str">
            <v>190</v>
          </cell>
          <cell r="I246">
            <v>40166.5</v>
          </cell>
        </row>
        <row r="247">
          <cell r="F247" t="str">
            <v>190CN</v>
          </cell>
          <cell r="G247" t="str">
            <v>190</v>
          </cell>
          <cell r="I247">
            <v>76934.5</v>
          </cell>
        </row>
        <row r="248">
          <cell r="F248" t="str">
            <v>190DGP</v>
          </cell>
          <cell r="G248" t="str">
            <v>190</v>
          </cell>
          <cell r="I248">
            <v>0</v>
          </cell>
        </row>
        <row r="249">
          <cell r="F249" t="str">
            <v>190DGU</v>
          </cell>
          <cell r="G249" t="str">
            <v>190</v>
          </cell>
          <cell r="I249">
            <v>0</v>
          </cell>
        </row>
        <row r="250">
          <cell r="F250" t="str">
            <v>190ID</v>
          </cell>
          <cell r="G250" t="str">
            <v>190</v>
          </cell>
          <cell r="I250">
            <v>198394</v>
          </cell>
        </row>
        <row r="251">
          <cell r="F251" t="str">
            <v>190OR</v>
          </cell>
          <cell r="G251" t="str">
            <v>190</v>
          </cell>
          <cell r="I251">
            <v>1601211.5</v>
          </cell>
        </row>
        <row r="252">
          <cell r="F252" t="str">
            <v>190OTHER</v>
          </cell>
          <cell r="G252" t="str">
            <v>190</v>
          </cell>
          <cell r="I252">
            <v>4330909.5</v>
          </cell>
        </row>
        <row r="253">
          <cell r="F253" t="str">
            <v>190SE</v>
          </cell>
          <cell r="G253" t="str">
            <v>190</v>
          </cell>
          <cell r="I253">
            <v>6714091.0750000002</v>
          </cell>
        </row>
        <row r="254">
          <cell r="F254" t="str">
            <v>190SG</v>
          </cell>
          <cell r="G254" t="str">
            <v>190</v>
          </cell>
          <cell r="I254">
            <v>39270491.5</v>
          </cell>
        </row>
        <row r="255">
          <cell r="F255" t="str">
            <v>190SNP</v>
          </cell>
          <cell r="G255" t="str">
            <v>190</v>
          </cell>
          <cell r="I255">
            <v>0</v>
          </cell>
        </row>
        <row r="256">
          <cell r="F256" t="str">
            <v>190SNPD</v>
          </cell>
          <cell r="G256" t="str">
            <v>190</v>
          </cell>
          <cell r="I256">
            <v>703362.5</v>
          </cell>
        </row>
        <row r="257">
          <cell r="F257" t="str">
            <v>190SO</v>
          </cell>
          <cell r="G257" t="str">
            <v>190</v>
          </cell>
          <cell r="I257">
            <v>40355774.5</v>
          </cell>
        </row>
        <row r="258">
          <cell r="F258" t="str">
            <v>190SSGCT</v>
          </cell>
          <cell r="G258" t="str">
            <v>190</v>
          </cell>
          <cell r="I258">
            <v>0</v>
          </cell>
        </row>
        <row r="259">
          <cell r="F259" t="str">
            <v>190TROJD</v>
          </cell>
          <cell r="G259" t="str">
            <v>190</v>
          </cell>
          <cell r="I259">
            <v>963523</v>
          </cell>
        </row>
        <row r="260">
          <cell r="F260" t="str">
            <v>190UT</v>
          </cell>
          <cell r="G260" t="str">
            <v>190</v>
          </cell>
          <cell r="I260">
            <v>193429</v>
          </cell>
        </row>
        <row r="261">
          <cell r="F261" t="str">
            <v>190WA</v>
          </cell>
          <cell r="G261" t="str">
            <v>190</v>
          </cell>
          <cell r="I261">
            <v>76653.5</v>
          </cell>
        </row>
        <row r="262">
          <cell r="F262" t="str">
            <v>190WYP</v>
          </cell>
          <cell r="G262" t="str">
            <v>190</v>
          </cell>
          <cell r="I262">
            <v>606373.5</v>
          </cell>
        </row>
        <row r="263">
          <cell r="F263" t="str">
            <v>2281SO</v>
          </cell>
          <cell r="G263" t="str">
            <v>2281</v>
          </cell>
          <cell r="I263">
            <v>0</v>
          </cell>
        </row>
        <row r="264">
          <cell r="F264" t="str">
            <v>2282SO</v>
          </cell>
          <cell r="G264" t="str">
            <v>2282</v>
          </cell>
          <cell r="I264">
            <v>-7930268.0750000002</v>
          </cell>
        </row>
        <row r="265">
          <cell r="F265" t="str">
            <v>2283SO</v>
          </cell>
          <cell r="G265" t="str">
            <v>2283</v>
          </cell>
          <cell r="I265">
            <v>-22263799.295000002</v>
          </cell>
        </row>
        <row r="266">
          <cell r="F266" t="str">
            <v>22841SE</v>
          </cell>
          <cell r="G266" t="str">
            <v>22841</v>
          </cell>
          <cell r="I266">
            <v>0</v>
          </cell>
        </row>
        <row r="267">
          <cell r="F267" t="str">
            <v>22841SG</v>
          </cell>
          <cell r="G267" t="str">
            <v>22841</v>
          </cell>
          <cell r="I267">
            <v>-1500000</v>
          </cell>
        </row>
        <row r="268">
          <cell r="F268" t="str">
            <v>22842TROJD</v>
          </cell>
          <cell r="G268" t="str">
            <v>22842</v>
          </cell>
          <cell r="I268">
            <v>0</v>
          </cell>
        </row>
        <row r="269">
          <cell r="F269" t="str">
            <v>230SE</v>
          </cell>
          <cell r="G269" t="str">
            <v>230</v>
          </cell>
          <cell r="I269">
            <v>-2477231.7799999998</v>
          </cell>
        </row>
        <row r="270">
          <cell r="F270" t="str">
            <v>230TROJP</v>
          </cell>
          <cell r="G270" t="str">
            <v>230</v>
          </cell>
          <cell r="I270">
            <v>-1865325.87</v>
          </cell>
        </row>
        <row r="271">
          <cell r="F271" t="str">
            <v>232DGU</v>
          </cell>
          <cell r="G271" t="str">
            <v>232</v>
          </cell>
          <cell r="I271">
            <v>-16694.185000000001</v>
          </cell>
        </row>
        <row r="272">
          <cell r="F272" t="str">
            <v>232SE</v>
          </cell>
          <cell r="G272" t="str">
            <v>232</v>
          </cell>
          <cell r="I272">
            <v>-1899727.25</v>
          </cell>
        </row>
        <row r="273">
          <cell r="F273" t="str">
            <v>232SG</v>
          </cell>
          <cell r="G273" t="str">
            <v>232</v>
          </cell>
          <cell r="I273">
            <v>0</v>
          </cell>
        </row>
        <row r="274">
          <cell r="F274" t="str">
            <v>232SO</v>
          </cell>
          <cell r="G274" t="str">
            <v>232</v>
          </cell>
          <cell r="I274">
            <v>-3811132.2883333298</v>
          </cell>
        </row>
        <row r="275">
          <cell r="F275" t="str">
            <v>252CA</v>
          </cell>
          <cell r="G275" t="str">
            <v>252</v>
          </cell>
          <cell r="I275">
            <v>-98</v>
          </cell>
        </row>
        <row r="276">
          <cell r="F276" t="str">
            <v>252CN</v>
          </cell>
          <cell r="G276" t="str">
            <v>252</v>
          </cell>
          <cell r="I276">
            <v>-1917003.35</v>
          </cell>
        </row>
        <row r="277">
          <cell r="F277" t="str">
            <v>252ID</v>
          </cell>
          <cell r="G277" t="str">
            <v>252</v>
          </cell>
          <cell r="I277">
            <v>-109433.765</v>
          </cell>
        </row>
        <row r="278">
          <cell r="F278" t="str">
            <v>252OR</v>
          </cell>
          <cell r="G278" t="str">
            <v>252</v>
          </cell>
          <cell r="I278">
            <v>-1699338.63</v>
          </cell>
        </row>
        <row r="279">
          <cell r="F279" t="str">
            <v>252SG</v>
          </cell>
          <cell r="G279" t="str">
            <v>252</v>
          </cell>
          <cell r="I279">
            <v>-9168260.4749999996</v>
          </cell>
        </row>
        <row r="280">
          <cell r="F280" t="str">
            <v>252UT</v>
          </cell>
          <cell r="G280" t="str">
            <v>252</v>
          </cell>
          <cell r="I280">
            <v>-2639517.6749999998</v>
          </cell>
        </row>
        <row r="281">
          <cell r="F281" t="str">
            <v>252WA</v>
          </cell>
          <cell r="G281" t="str">
            <v>252</v>
          </cell>
          <cell r="I281">
            <v>-18700.900000000001</v>
          </cell>
        </row>
        <row r="282">
          <cell r="F282" t="str">
            <v>252WYP</v>
          </cell>
          <cell r="G282" t="str">
            <v>252</v>
          </cell>
          <cell r="I282">
            <v>-3895428.1150000002</v>
          </cell>
        </row>
        <row r="283">
          <cell r="F283" t="str">
            <v>252WYU</v>
          </cell>
          <cell r="G283" t="str">
            <v>252</v>
          </cell>
          <cell r="I283">
            <v>-1168287.33</v>
          </cell>
        </row>
        <row r="284">
          <cell r="F284" t="str">
            <v>25316SE</v>
          </cell>
          <cell r="G284" t="str">
            <v>25316</v>
          </cell>
          <cell r="I284">
            <v>-1821000</v>
          </cell>
        </row>
        <row r="285">
          <cell r="F285" t="str">
            <v>25317SE</v>
          </cell>
          <cell r="G285" t="str">
            <v>25317</v>
          </cell>
          <cell r="I285">
            <v>-1803829</v>
          </cell>
        </row>
        <row r="286">
          <cell r="F286" t="str">
            <v>25318SNPPS</v>
          </cell>
          <cell r="G286" t="str">
            <v>25318</v>
          </cell>
          <cell r="I286">
            <v>-273000</v>
          </cell>
        </row>
        <row r="287">
          <cell r="F287" t="str">
            <v>25325SE</v>
          </cell>
          <cell r="G287" t="str">
            <v>25325</v>
          </cell>
          <cell r="I287">
            <v>0</v>
          </cell>
        </row>
        <row r="288">
          <cell r="F288" t="str">
            <v>2533SE</v>
          </cell>
          <cell r="G288" t="str">
            <v>2533</v>
          </cell>
          <cell r="I288">
            <v>-6137209.7574999901</v>
          </cell>
        </row>
        <row r="289">
          <cell r="F289" t="str">
            <v>2533SSECH</v>
          </cell>
          <cell r="G289" t="str">
            <v>2533</v>
          </cell>
          <cell r="I289">
            <v>0</v>
          </cell>
        </row>
        <row r="290">
          <cell r="F290" t="str">
            <v>25399CA</v>
          </cell>
          <cell r="G290" t="str">
            <v>25399</v>
          </cell>
          <cell r="I290">
            <v>-47254.324999999997</v>
          </cell>
        </row>
        <row r="291">
          <cell r="F291" t="str">
            <v>25399ID</v>
          </cell>
          <cell r="G291" t="str">
            <v>25399</v>
          </cell>
          <cell r="I291">
            <v>-21500.28</v>
          </cell>
        </row>
        <row r="292">
          <cell r="F292" t="str">
            <v>25399OR</v>
          </cell>
          <cell r="G292" t="str">
            <v>25399</v>
          </cell>
          <cell r="I292">
            <v>-589909.52500000002</v>
          </cell>
        </row>
        <row r="293">
          <cell r="F293" t="str">
            <v>25399OTHER</v>
          </cell>
          <cell r="G293" t="str">
            <v>25399</v>
          </cell>
          <cell r="I293">
            <v>-470494.37</v>
          </cell>
        </row>
        <row r="294">
          <cell r="F294" t="str">
            <v>25399SE</v>
          </cell>
          <cell r="G294" t="str">
            <v>25399</v>
          </cell>
          <cell r="I294">
            <v>-1193109.75</v>
          </cell>
        </row>
        <row r="295">
          <cell r="F295" t="str">
            <v>25399SG</v>
          </cell>
          <cell r="G295" t="str">
            <v>25399</v>
          </cell>
          <cell r="I295">
            <v>-11488036.5249999</v>
          </cell>
        </row>
        <row r="296">
          <cell r="F296" t="str">
            <v>25399SO</v>
          </cell>
          <cell r="G296" t="str">
            <v>25399</v>
          </cell>
          <cell r="I296">
            <v>0</v>
          </cell>
        </row>
        <row r="297">
          <cell r="F297" t="str">
            <v>25399UT</v>
          </cell>
          <cell r="G297" t="str">
            <v>25399</v>
          </cell>
          <cell r="I297">
            <v>-278871</v>
          </cell>
        </row>
        <row r="298">
          <cell r="F298" t="str">
            <v>25399WA</v>
          </cell>
          <cell r="G298" t="str">
            <v>25399</v>
          </cell>
          <cell r="I298">
            <v>-95545.09</v>
          </cell>
        </row>
        <row r="299">
          <cell r="F299" t="str">
            <v>25399WYP</v>
          </cell>
          <cell r="G299" t="str">
            <v>25399</v>
          </cell>
          <cell r="I299">
            <v>-30068.705000000002</v>
          </cell>
        </row>
        <row r="300">
          <cell r="F300" t="str">
            <v>25399WYU</v>
          </cell>
          <cell r="G300" t="str">
            <v>25399</v>
          </cell>
          <cell r="I300">
            <v>-100.46</v>
          </cell>
        </row>
        <row r="301">
          <cell r="F301" t="str">
            <v>254105OTHER</v>
          </cell>
          <cell r="G301" t="str">
            <v>254105</v>
          </cell>
          <cell r="I301">
            <v>0</v>
          </cell>
        </row>
        <row r="302">
          <cell r="F302" t="str">
            <v>254105SE</v>
          </cell>
          <cell r="G302" t="str">
            <v>254105</v>
          </cell>
          <cell r="I302">
            <v>-809458.62250000006</v>
          </cell>
        </row>
        <row r="303">
          <cell r="F303" t="str">
            <v>254105TROJP</v>
          </cell>
          <cell r="G303" t="str">
            <v>254105</v>
          </cell>
          <cell r="I303">
            <v>-3441413.97</v>
          </cell>
        </row>
        <row r="304">
          <cell r="F304" t="str">
            <v>254CA</v>
          </cell>
          <cell r="G304" t="str">
            <v>254</v>
          </cell>
          <cell r="I304">
            <v>-45034.49</v>
          </cell>
        </row>
        <row r="305">
          <cell r="F305" t="str">
            <v>254ID</v>
          </cell>
          <cell r="G305" t="str">
            <v>254</v>
          </cell>
          <cell r="I305">
            <v>-78217.149999999994</v>
          </cell>
        </row>
        <row r="306">
          <cell r="F306" t="str">
            <v>254OTHER</v>
          </cell>
          <cell r="G306" t="str">
            <v>254</v>
          </cell>
          <cell r="I306">
            <v>-4994525.68</v>
          </cell>
        </row>
        <row r="307">
          <cell r="F307" t="str">
            <v>254SE</v>
          </cell>
          <cell r="G307" t="str">
            <v>254</v>
          </cell>
          <cell r="I307">
            <v>-1507906.6850000001</v>
          </cell>
        </row>
        <row r="308">
          <cell r="F308" t="str">
            <v>254SO</v>
          </cell>
          <cell r="G308" t="str">
            <v>254</v>
          </cell>
          <cell r="I308">
            <v>-52274.36</v>
          </cell>
        </row>
        <row r="309">
          <cell r="F309" t="str">
            <v>254UT</v>
          </cell>
          <cell r="G309" t="str">
            <v>254</v>
          </cell>
          <cell r="I309">
            <v>0</v>
          </cell>
        </row>
        <row r="310">
          <cell r="F310" t="str">
            <v>254WA</v>
          </cell>
          <cell r="G310" t="str">
            <v>254</v>
          </cell>
          <cell r="I310">
            <v>26.8</v>
          </cell>
        </row>
        <row r="311">
          <cell r="F311" t="str">
            <v>254WYP</v>
          </cell>
          <cell r="G311" t="str">
            <v>254</v>
          </cell>
          <cell r="I311">
            <v>0</v>
          </cell>
        </row>
        <row r="312">
          <cell r="F312" t="str">
            <v>255DGU</v>
          </cell>
          <cell r="G312" t="str">
            <v>255</v>
          </cell>
          <cell r="I312">
            <v>0</v>
          </cell>
        </row>
        <row r="313">
          <cell r="F313" t="str">
            <v>255ITC84</v>
          </cell>
          <cell r="G313" t="str">
            <v>255</v>
          </cell>
          <cell r="I313">
            <v>-1745297</v>
          </cell>
        </row>
        <row r="314">
          <cell r="F314" t="str">
            <v>255ITC85</v>
          </cell>
          <cell r="G314" t="str">
            <v>255</v>
          </cell>
          <cell r="I314">
            <v>-3044242</v>
          </cell>
        </row>
        <row r="315">
          <cell r="F315" t="str">
            <v>255ITC86</v>
          </cell>
          <cell r="G315" t="str">
            <v>255</v>
          </cell>
          <cell r="I315">
            <v>-1479759</v>
          </cell>
        </row>
        <row r="316">
          <cell r="F316" t="str">
            <v>255ITC88</v>
          </cell>
          <cell r="G316" t="str">
            <v>255</v>
          </cell>
          <cell r="I316">
            <v>-222246</v>
          </cell>
        </row>
        <row r="317">
          <cell r="F317" t="str">
            <v>255ITC89</v>
          </cell>
          <cell r="G317" t="str">
            <v>255</v>
          </cell>
          <cell r="I317">
            <v>-486772</v>
          </cell>
        </row>
        <row r="318">
          <cell r="F318" t="str">
            <v>255ITC90</v>
          </cell>
          <cell r="G318" t="str">
            <v>255</v>
          </cell>
          <cell r="I318">
            <v>-315906</v>
          </cell>
        </row>
        <row r="319">
          <cell r="F319" t="str">
            <v>281DGP</v>
          </cell>
          <cell r="G319" t="str">
            <v>281</v>
          </cell>
          <cell r="I319">
            <v>0</v>
          </cell>
        </row>
        <row r="320">
          <cell r="F320" t="str">
            <v>281SG</v>
          </cell>
          <cell r="G320" t="str">
            <v>281</v>
          </cell>
          <cell r="I320">
            <v>-4667060.5</v>
          </cell>
        </row>
        <row r="321">
          <cell r="F321" t="str">
            <v>282DGP</v>
          </cell>
          <cell r="G321" t="str">
            <v>282</v>
          </cell>
          <cell r="I321">
            <v>0</v>
          </cell>
        </row>
        <row r="322">
          <cell r="F322" t="str">
            <v>282DITBAL</v>
          </cell>
          <cell r="G322" t="str">
            <v>282</v>
          </cell>
          <cell r="I322">
            <v>-2083277373</v>
          </cell>
        </row>
        <row r="323">
          <cell r="F323" t="str">
            <v>282FERC</v>
          </cell>
          <cell r="G323" t="str">
            <v>282</v>
          </cell>
          <cell r="I323">
            <v>0</v>
          </cell>
        </row>
        <row r="324">
          <cell r="F324" t="str">
            <v>282ID</v>
          </cell>
          <cell r="G324" t="str">
            <v>282</v>
          </cell>
          <cell r="I324">
            <v>0</v>
          </cell>
        </row>
        <row r="325">
          <cell r="F325" t="str">
            <v>282OR</v>
          </cell>
          <cell r="G325" t="str">
            <v>282</v>
          </cell>
          <cell r="I325">
            <v>0</v>
          </cell>
        </row>
        <row r="326">
          <cell r="F326" t="str">
            <v>282OTHER</v>
          </cell>
          <cell r="G326" t="str">
            <v>282</v>
          </cell>
          <cell r="I326">
            <v>982283.5</v>
          </cell>
        </row>
        <row r="327">
          <cell r="F327" t="str">
            <v>282SE</v>
          </cell>
          <cell r="G327" t="str">
            <v>282</v>
          </cell>
          <cell r="I327">
            <v>-10630946.5</v>
          </cell>
        </row>
        <row r="328">
          <cell r="F328" t="str">
            <v>282SG</v>
          </cell>
          <cell r="G328" t="str">
            <v>282</v>
          </cell>
          <cell r="I328">
            <v>-7829626.5</v>
          </cell>
        </row>
        <row r="329">
          <cell r="F329" t="str">
            <v>282SO</v>
          </cell>
          <cell r="G329" t="str">
            <v>282</v>
          </cell>
          <cell r="I329">
            <v>-9618255.5</v>
          </cell>
        </row>
        <row r="330">
          <cell r="F330" t="str">
            <v>282WYP</v>
          </cell>
          <cell r="G330" t="str">
            <v>282</v>
          </cell>
          <cell r="I330">
            <v>0</v>
          </cell>
        </row>
        <row r="331">
          <cell r="F331" t="str">
            <v>283CA</v>
          </cell>
          <cell r="G331" t="str">
            <v>283</v>
          </cell>
          <cell r="I331">
            <v>-556929</v>
          </cell>
        </row>
        <row r="332">
          <cell r="F332" t="str">
            <v>283GPS</v>
          </cell>
          <cell r="G332" t="str">
            <v>283</v>
          </cell>
          <cell r="I332">
            <v>-11141251</v>
          </cell>
        </row>
        <row r="333">
          <cell r="F333" t="str">
            <v>283ID</v>
          </cell>
          <cell r="G333" t="str">
            <v>283</v>
          </cell>
          <cell r="I333">
            <v>-1228400.5</v>
          </cell>
        </row>
        <row r="334">
          <cell r="F334" t="str">
            <v>283OR</v>
          </cell>
          <cell r="G334" t="str">
            <v>283</v>
          </cell>
          <cell r="I334">
            <v>-2422217</v>
          </cell>
        </row>
        <row r="335">
          <cell r="F335" t="str">
            <v>283OTHER</v>
          </cell>
          <cell r="G335" t="str">
            <v>283</v>
          </cell>
          <cell r="I335">
            <v>-21581923.5</v>
          </cell>
        </row>
        <row r="336">
          <cell r="F336" t="str">
            <v>283SE</v>
          </cell>
          <cell r="G336" t="str">
            <v>283</v>
          </cell>
          <cell r="I336">
            <v>-10707843.574999901</v>
          </cell>
        </row>
        <row r="337">
          <cell r="F337" t="str">
            <v>283SG</v>
          </cell>
          <cell r="G337" t="str">
            <v>283</v>
          </cell>
          <cell r="I337">
            <v>-7871386.5</v>
          </cell>
        </row>
        <row r="338">
          <cell r="F338" t="str">
            <v>283SGCT</v>
          </cell>
          <cell r="G338" t="str">
            <v>283</v>
          </cell>
          <cell r="I338">
            <v>-2890915</v>
          </cell>
        </row>
        <row r="339">
          <cell r="F339" t="str">
            <v>283SNP</v>
          </cell>
          <cell r="G339" t="str">
            <v>283</v>
          </cell>
          <cell r="I339">
            <v>-5785000</v>
          </cell>
        </row>
        <row r="340">
          <cell r="F340" t="str">
            <v>283SO</v>
          </cell>
          <cell r="G340" t="str">
            <v>283</v>
          </cell>
          <cell r="I340">
            <v>484290</v>
          </cell>
        </row>
        <row r="341">
          <cell r="F341" t="str">
            <v>283TROJD</v>
          </cell>
          <cell r="G341" t="str">
            <v>283</v>
          </cell>
          <cell r="I341">
            <v>0</v>
          </cell>
        </row>
        <row r="342">
          <cell r="F342" t="str">
            <v>283UT</v>
          </cell>
          <cell r="G342" t="str">
            <v>283</v>
          </cell>
          <cell r="I342">
            <v>2265384.5</v>
          </cell>
        </row>
        <row r="343">
          <cell r="F343" t="str">
            <v>283WA</v>
          </cell>
          <cell r="G343" t="str">
            <v>283</v>
          </cell>
          <cell r="I343">
            <v>-4841434.8049999997</v>
          </cell>
        </row>
        <row r="344">
          <cell r="F344" t="str">
            <v>283WYP</v>
          </cell>
          <cell r="G344" t="str">
            <v>283</v>
          </cell>
          <cell r="I344">
            <v>-383837</v>
          </cell>
        </row>
        <row r="345">
          <cell r="F345" t="str">
            <v>283WYU</v>
          </cell>
          <cell r="G345" t="str">
            <v>283</v>
          </cell>
          <cell r="I345">
            <v>-6179989.5</v>
          </cell>
        </row>
        <row r="346">
          <cell r="F346" t="str">
            <v>302DGU</v>
          </cell>
          <cell r="G346" t="str">
            <v>302</v>
          </cell>
          <cell r="I346">
            <v>600993.05000000005</v>
          </cell>
        </row>
        <row r="347">
          <cell r="F347" t="str">
            <v>302ID</v>
          </cell>
          <cell r="G347" t="str">
            <v>302</v>
          </cell>
          <cell r="I347">
            <v>1000000</v>
          </cell>
        </row>
        <row r="348">
          <cell r="F348" t="str">
            <v>302SG</v>
          </cell>
          <cell r="G348" t="str">
            <v>302</v>
          </cell>
          <cell r="I348">
            <v>9307643.1149999909</v>
          </cell>
        </row>
        <row r="349">
          <cell r="F349" t="str">
            <v>302SG-P</v>
          </cell>
          <cell r="G349" t="str">
            <v>302</v>
          </cell>
          <cell r="I349">
            <v>99510458.435000002</v>
          </cell>
        </row>
        <row r="350">
          <cell r="F350" t="str">
            <v>302SG-U</v>
          </cell>
          <cell r="G350" t="str">
            <v>302</v>
          </cell>
          <cell r="I350">
            <v>9240741.6099999901</v>
          </cell>
        </row>
        <row r="351">
          <cell r="F351" t="str">
            <v>303CA</v>
          </cell>
          <cell r="G351" t="str">
            <v>303</v>
          </cell>
          <cell r="I351">
            <v>60697.605000000003</v>
          </cell>
        </row>
        <row r="352">
          <cell r="F352" t="str">
            <v>303CN</v>
          </cell>
          <cell r="G352" t="str">
            <v>303</v>
          </cell>
          <cell r="I352">
            <v>117784883.33</v>
          </cell>
        </row>
        <row r="353">
          <cell r="F353" t="str">
            <v>303DGP</v>
          </cell>
          <cell r="G353" t="str">
            <v>303</v>
          </cell>
          <cell r="I353">
            <v>172287.71</v>
          </cell>
        </row>
        <row r="354">
          <cell r="F354" t="str">
            <v>303ID</v>
          </cell>
          <cell r="G354" t="str">
            <v>303</v>
          </cell>
          <cell r="I354">
            <v>408455.96</v>
          </cell>
        </row>
        <row r="355">
          <cell r="F355" t="str">
            <v>303OR</v>
          </cell>
          <cell r="G355" t="str">
            <v>303</v>
          </cell>
          <cell r="I355">
            <v>1116072.8600000001</v>
          </cell>
        </row>
        <row r="356">
          <cell r="F356" t="str">
            <v>303SE</v>
          </cell>
          <cell r="G356" t="str">
            <v>303</v>
          </cell>
          <cell r="I356">
            <v>3628936.32</v>
          </cell>
        </row>
        <row r="357">
          <cell r="F357" t="str">
            <v>303SG</v>
          </cell>
          <cell r="G357" t="str">
            <v>303</v>
          </cell>
          <cell r="I357">
            <v>97931759.305000007</v>
          </cell>
        </row>
        <row r="358">
          <cell r="F358" t="str">
            <v>303SO</v>
          </cell>
          <cell r="G358" t="str">
            <v>303</v>
          </cell>
          <cell r="I358">
            <v>363968035.84500003</v>
          </cell>
        </row>
        <row r="359">
          <cell r="F359" t="str">
            <v>303UT</v>
          </cell>
          <cell r="G359" t="str">
            <v>303</v>
          </cell>
          <cell r="I359">
            <v>1858893.0649999999</v>
          </cell>
        </row>
        <row r="360">
          <cell r="F360" t="str">
            <v>303WA</v>
          </cell>
          <cell r="G360" t="str">
            <v>303</v>
          </cell>
          <cell r="I360">
            <v>280701.21999999997</v>
          </cell>
        </row>
        <row r="361">
          <cell r="F361" t="str">
            <v>303WYP</v>
          </cell>
          <cell r="G361" t="str">
            <v>303</v>
          </cell>
          <cell r="I361">
            <v>992975.04</v>
          </cell>
        </row>
        <row r="362">
          <cell r="F362" t="str">
            <v>310DGP</v>
          </cell>
          <cell r="G362" t="str">
            <v>310</v>
          </cell>
          <cell r="I362">
            <v>2329517.46</v>
          </cell>
        </row>
        <row r="363">
          <cell r="F363" t="str">
            <v>310DGU</v>
          </cell>
          <cell r="G363" t="str">
            <v>310</v>
          </cell>
          <cell r="I363">
            <v>34798445.670000002</v>
          </cell>
        </row>
        <row r="364">
          <cell r="F364" t="str">
            <v>310SG</v>
          </cell>
          <cell r="G364" t="str">
            <v>310</v>
          </cell>
          <cell r="I364">
            <v>56303434.969999902</v>
          </cell>
        </row>
        <row r="365">
          <cell r="F365" t="str">
            <v>310SSGCH</v>
          </cell>
          <cell r="G365" t="str">
            <v>310</v>
          </cell>
          <cell r="I365">
            <v>2448228.2749999999</v>
          </cell>
        </row>
        <row r="366">
          <cell r="F366" t="str">
            <v>311DGP</v>
          </cell>
          <cell r="G366" t="str">
            <v>311</v>
          </cell>
          <cell r="I366">
            <v>234068412.09</v>
          </cell>
        </row>
        <row r="367">
          <cell r="F367" t="str">
            <v>311DGU</v>
          </cell>
          <cell r="G367" t="str">
            <v>311</v>
          </cell>
          <cell r="I367">
            <v>325211923.76499897</v>
          </cell>
        </row>
        <row r="368">
          <cell r="F368" t="str">
            <v>311SG</v>
          </cell>
          <cell r="G368" t="str">
            <v>311</v>
          </cell>
          <cell r="I368">
            <v>216697841.245</v>
          </cell>
        </row>
        <row r="369">
          <cell r="F369" t="str">
            <v>311SSGCH</v>
          </cell>
          <cell r="G369" t="str">
            <v>311</v>
          </cell>
          <cell r="I369">
            <v>57609744.045000002</v>
          </cell>
        </row>
        <row r="370">
          <cell r="F370" t="str">
            <v>312DGP</v>
          </cell>
          <cell r="G370" t="str">
            <v>312</v>
          </cell>
          <cell r="I370">
            <v>696706884.13</v>
          </cell>
        </row>
        <row r="371">
          <cell r="F371" t="str">
            <v>312DGU</v>
          </cell>
          <cell r="G371" t="str">
            <v>312</v>
          </cell>
          <cell r="I371">
            <v>658103073.19000006</v>
          </cell>
        </row>
        <row r="372">
          <cell r="F372" t="str">
            <v>312SG</v>
          </cell>
          <cell r="G372" t="str">
            <v>312</v>
          </cell>
          <cell r="I372">
            <v>1604182332.865</v>
          </cell>
        </row>
        <row r="373">
          <cell r="F373" t="str">
            <v>312SSGCH</v>
          </cell>
          <cell r="G373" t="str">
            <v>312</v>
          </cell>
          <cell r="I373">
            <v>324717240.92500001</v>
          </cell>
        </row>
        <row r="374">
          <cell r="F374" t="str">
            <v>314DGP</v>
          </cell>
          <cell r="G374" t="str">
            <v>314</v>
          </cell>
          <cell r="I374">
            <v>140468164.894999</v>
          </cell>
        </row>
        <row r="375">
          <cell r="F375" t="str">
            <v>314DGU</v>
          </cell>
          <cell r="G375" t="str">
            <v>314</v>
          </cell>
          <cell r="I375">
            <v>144273847.935</v>
          </cell>
        </row>
        <row r="376">
          <cell r="F376" t="str">
            <v>314SG</v>
          </cell>
          <cell r="G376" t="str">
            <v>314</v>
          </cell>
          <cell r="I376">
            <v>498445471.02499902</v>
          </cell>
        </row>
        <row r="377">
          <cell r="F377" t="str">
            <v>314SSGCH</v>
          </cell>
          <cell r="G377" t="str">
            <v>314</v>
          </cell>
          <cell r="I377">
            <v>63746417.399999999</v>
          </cell>
        </row>
        <row r="378">
          <cell r="F378" t="str">
            <v>315DGP</v>
          </cell>
          <cell r="G378" t="str">
            <v>315</v>
          </cell>
          <cell r="I378">
            <v>87830690.544999897</v>
          </cell>
        </row>
        <row r="379">
          <cell r="F379" t="str">
            <v>315DGU</v>
          </cell>
          <cell r="G379" t="str">
            <v>315</v>
          </cell>
          <cell r="I379">
            <v>138659270.875</v>
          </cell>
        </row>
        <row r="380">
          <cell r="F380" t="str">
            <v>315SG</v>
          </cell>
          <cell r="G380" t="str">
            <v>315</v>
          </cell>
          <cell r="I380">
            <v>81733696.379999906</v>
          </cell>
        </row>
        <row r="381">
          <cell r="F381" t="str">
            <v>315SSGCH</v>
          </cell>
          <cell r="G381" t="str">
            <v>315</v>
          </cell>
          <cell r="I381">
            <v>66380794.969999902</v>
          </cell>
        </row>
        <row r="382">
          <cell r="F382" t="str">
            <v>316DGP</v>
          </cell>
          <cell r="G382" t="str">
            <v>316</v>
          </cell>
          <cell r="I382">
            <v>4838258.5749999899</v>
          </cell>
        </row>
        <row r="383">
          <cell r="F383" t="str">
            <v>316DGU</v>
          </cell>
          <cell r="G383" t="str">
            <v>316</v>
          </cell>
          <cell r="I383">
            <v>5207416.46</v>
          </cell>
        </row>
        <row r="384">
          <cell r="F384" t="str">
            <v>316SG</v>
          </cell>
          <cell r="G384" t="str">
            <v>316</v>
          </cell>
          <cell r="I384">
            <v>15498409.439999999</v>
          </cell>
        </row>
        <row r="385">
          <cell r="F385" t="str">
            <v>316SSGCH</v>
          </cell>
          <cell r="G385" t="str">
            <v>316</v>
          </cell>
          <cell r="I385">
            <v>4019319.415</v>
          </cell>
        </row>
        <row r="386">
          <cell r="F386" t="str">
            <v>330DGP</v>
          </cell>
          <cell r="G386" t="str">
            <v>330</v>
          </cell>
          <cell r="I386">
            <v>10621117.890000001</v>
          </cell>
        </row>
        <row r="387">
          <cell r="F387" t="str">
            <v>330DGU</v>
          </cell>
          <cell r="G387" t="str">
            <v>330</v>
          </cell>
          <cell r="I387">
            <v>5270654.8499999996</v>
          </cell>
        </row>
        <row r="388">
          <cell r="F388" t="str">
            <v>330SG-P</v>
          </cell>
          <cell r="G388" t="str">
            <v>330</v>
          </cell>
          <cell r="I388">
            <v>3384170.02</v>
          </cell>
        </row>
        <row r="389">
          <cell r="F389" t="str">
            <v>330SG-U</v>
          </cell>
          <cell r="G389" t="str">
            <v>330</v>
          </cell>
          <cell r="I389">
            <v>672421.89</v>
          </cell>
        </row>
        <row r="390">
          <cell r="F390" t="str">
            <v>331DGP</v>
          </cell>
          <cell r="G390" t="str">
            <v>331</v>
          </cell>
          <cell r="I390">
            <v>21122948.420000002</v>
          </cell>
        </row>
        <row r="391">
          <cell r="F391" t="str">
            <v>331DGU</v>
          </cell>
          <cell r="G391" t="str">
            <v>331</v>
          </cell>
          <cell r="I391">
            <v>5297335.9800000004</v>
          </cell>
        </row>
        <row r="392">
          <cell r="F392" t="str">
            <v>331SG-P</v>
          </cell>
          <cell r="G392" t="str">
            <v>331</v>
          </cell>
          <cell r="I392">
            <v>64891194.724999897</v>
          </cell>
        </row>
        <row r="393">
          <cell r="F393" t="str">
            <v>331SG-U</v>
          </cell>
          <cell r="G393" t="str">
            <v>331</v>
          </cell>
          <cell r="I393">
            <v>7780781.5999999996</v>
          </cell>
        </row>
        <row r="394">
          <cell r="F394" t="str">
            <v>332DGP</v>
          </cell>
          <cell r="G394" t="str">
            <v>332</v>
          </cell>
          <cell r="I394">
            <v>151277480.23500001</v>
          </cell>
        </row>
        <row r="395">
          <cell r="F395" t="str">
            <v>332DGU</v>
          </cell>
          <cell r="G395" t="str">
            <v>332</v>
          </cell>
          <cell r="I395">
            <v>20140647.77</v>
          </cell>
        </row>
        <row r="396">
          <cell r="F396" t="str">
            <v>332SG-P</v>
          </cell>
          <cell r="G396" t="str">
            <v>332</v>
          </cell>
          <cell r="I396">
            <v>98687831.935000002</v>
          </cell>
        </row>
        <row r="397">
          <cell r="F397" t="str">
            <v>332SG-U</v>
          </cell>
          <cell r="G397" t="str">
            <v>332</v>
          </cell>
          <cell r="I397">
            <v>36596713.829999901</v>
          </cell>
        </row>
        <row r="398">
          <cell r="F398" t="str">
            <v>333DGP</v>
          </cell>
          <cell r="G398" t="str">
            <v>333</v>
          </cell>
          <cell r="I398">
            <v>32090158.625</v>
          </cell>
        </row>
        <row r="399">
          <cell r="F399" t="str">
            <v>333DGU</v>
          </cell>
          <cell r="G399" t="str">
            <v>333</v>
          </cell>
          <cell r="I399">
            <v>8836259.5850000009</v>
          </cell>
        </row>
        <row r="400">
          <cell r="F400" t="str">
            <v>333SG-P</v>
          </cell>
          <cell r="G400" t="str">
            <v>333</v>
          </cell>
          <cell r="I400">
            <v>40580127.274999902</v>
          </cell>
        </row>
        <row r="401">
          <cell r="F401" t="str">
            <v>333SG-U</v>
          </cell>
          <cell r="G401" t="str">
            <v>333</v>
          </cell>
          <cell r="I401">
            <v>27036241.760000002</v>
          </cell>
        </row>
        <row r="402">
          <cell r="F402" t="str">
            <v>334DGP</v>
          </cell>
          <cell r="G402" t="str">
            <v>334</v>
          </cell>
          <cell r="I402">
            <v>4511824.88</v>
          </cell>
        </row>
        <row r="403">
          <cell r="F403" t="str">
            <v>334DGU</v>
          </cell>
          <cell r="G403" t="str">
            <v>334</v>
          </cell>
          <cell r="I403">
            <v>3725590.9950000001</v>
          </cell>
        </row>
        <row r="404">
          <cell r="F404" t="str">
            <v>334SG-P</v>
          </cell>
          <cell r="G404" t="str">
            <v>334</v>
          </cell>
          <cell r="I404">
            <v>41949875.945</v>
          </cell>
        </row>
        <row r="405">
          <cell r="F405" t="str">
            <v>334SG-U</v>
          </cell>
          <cell r="G405" t="str">
            <v>334</v>
          </cell>
          <cell r="I405">
            <v>6952532.3499999996</v>
          </cell>
        </row>
        <row r="406">
          <cell r="F406" t="str">
            <v>335DGP</v>
          </cell>
          <cell r="G406" t="str">
            <v>335</v>
          </cell>
          <cell r="I406">
            <v>1203071.6599999999</v>
          </cell>
        </row>
        <row r="407">
          <cell r="F407" t="str">
            <v>335DGU</v>
          </cell>
          <cell r="G407" t="str">
            <v>335</v>
          </cell>
          <cell r="I407">
            <v>185051.42</v>
          </cell>
        </row>
        <row r="408">
          <cell r="F408" t="str">
            <v>335SG-P</v>
          </cell>
          <cell r="G408" t="str">
            <v>335</v>
          </cell>
          <cell r="I408">
            <v>994300.46499999997</v>
          </cell>
        </row>
        <row r="409">
          <cell r="F409" t="str">
            <v>335SG-U</v>
          </cell>
          <cell r="G409" t="str">
            <v>335</v>
          </cell>
          <cell r="I409">
            <v>11353.03</v>
          </cell>
        </row>
        <row r="410">
          <cell r="F410" t="str">
            <v>336DGP</v>
          </cell>
          <cell r="G410" t="str">
            <v>336</v>
          </cell>
          <cell r="I410">
            <v>4614322.6500000004</v>
          </cell>
        </row>
        <row r="411">
          <cell r="F411" t="str">
            <v>336DGU</v>
          </cell>
          <cell r="G411" t="str">
            <v>336</v>
          </cell>
          <cell r="I411">
            <v>825884.78</v>
          </cell>
        </row>
        <row r="412">
          <cell r="F412" t="str">
            <v>336SG-P</v>
          </cell>
          <cell r="G412" t="str">
            <v>336</v>
          </cell>
          <cell r="I412">
            <v>9591752.0749999899</v>
          </cell>
        </row>
        <row r="413">
          <cell r="F413" t="str">
            <v>336SG-U</v>
          </cell>
          <cell r="G413" t="str">
            <v>336</v>
          </cell>
          <cell r="I413">
            <v>648449.03500000003</v>
          </cell>
        </row>
        <row r="414">
          <cell r="F414" t="str">
            <v>340SG</v>
          </cell>
          <cell r="G414" t="str">
            <v>340</v>
          </cell>
          <cell r="I414">
            <v>23516707.75</v>
          </cell>
        </row>
        <row r="415">
          <cell r="F415" t="str">
            <v>340SG-W</v>
          </cell>
          <cell r="G415" t="str">
            <v>340</v>
          </cell>
          <cell r="I415">
            <v>14970</v>
          </cell>
        </row>
        <row r="416">
          <cell r="F416" t="str">
            <v>341DGU</v>
          </cell>
          <cell r="G416" t="str">
            <v>341</v>
          </cell>
          <cell r="I416">
            <v>163511.76999999999</v>
          </cell>
        </row>
        <row r="417">
          <cell r="F417" t="str">
            <v>341SG</v>
          </cell>
          <cell r="G417" t="str">
            <v>341</v>
          </cell>
          <cell r="I417">
            <v>106955584</v>
          </cell>
        </row>
        <row r="418">
          <cell r="F418" t="str">
            <v>341SG-W</v>
          </cell>
          <cell r="G418" t="str">
            <v>341</v>
          </cell>
          <cell r="I418">
            <v>31976165.125</v>
          </cell>
        </row>
        <row r="419">
          <cell r="F419" t="str">
            <v>341SSGCT</v>
          </cell>
          <cell r="G419" t="str">
            <v>341</v>
          </cell>
          <cell r="I419">
            <v>4181797.62</v>
          </cell>
        </row>
        <row r="420">
          <cell r="F420" t="str">
            <v>342DGU</v>
          </cell>
          <cell r="G420" t="str">
            <v>342</v>
          </cell>
          <cell r="I420">
            <v>121338.9</v>
          </cell>
        </row>
        <row r="421">
          <cell r="F421" t="str">
            <v>342SG</v>
          </cell>
          <cell r="G421" t="str">
            <v>342</v>
          </cell>
          <cell r="I421">
            <v>8406209.3599999901</v>
          </cell>
        </row>
        <row r="422">
          <cell r="F422" t="str">
            <v>342SSGCT</v>
          </cell>
          <cell r="G422" t="str">
            <v>342</v>
          </cell>
          <cell r="I422">
            <v>2284125.7599999998</v>
          </cell>
        </row>
        <row r="423">
          <cell r="F423" t="str">
            <v>343DGU</v>
          </cell>
          <cell r="G423" t="str">
            <v>343</v>
          </cell>
          <cell r="I423">
            <v>761418.2</v>
          </cell>
        </row>
        <row r="424">
          <cell r="F424" t="str">
            <v>343SG</v>
          </cell>
          <cell r="G424" t="str">
            <v>343</v>
          </cell>
          <cell r="I424">
            <v>658331289.91999996</v>
          </cell>
        </row>
        <row r="425">
          <cell r="F425" t="str">
            <v>343SG-W</v>
          </cell>
          <cell r="G425" t="str">
            <v>343</v>
          </cell>
          <cell r="I425">
            <v>1487614710.355</v>
          </cell>
        </row>
        <row r="426">
          <cell r="F426" t="str">
            <v>343SSGCT</v>
          </cell>
          <cell r="G426" t="str">
            <v>343</v>
          </cell>
          <cell r="I426">
            <v>52413460.854999997</v>
          </cell>
        </row>
        <row r="427">
          <cell r="F427" t="str">
            <v>344SG</v>
          </cell>
          <cell r="G427" t="str">
            <v>344</v>
          </cell>
          <cell r="I427">
            <v>282708032.25</v>
          </cell>
        </row>
        <row r="428">
          <cell r="F428" t="str">
            <v>344SG-W</v>
          </cell>
          <cell r="G428" t="str">
            <v>344</v>
          </cell>
          <cell r="I428">
            <v>33954719.344999902</v>
          </cell>
        </row>
        <row r="429">
          <cell r="F429" t="str">
            <v>344SSGCT</v>
          </cell>
          <cell r="G429" t="str">
            <v>344</v>
          </cell>
          <cell r="I429">
            <v>15873643.470000001</v>
          </cell>
        </row>
        <row r="430">
          <cell r="F430" t="str">
            <v>345DGU</v>
          </cell>
          <cell r="G430" t="str">
            <v>345</v>
          </cell>
          <cell r="I430">
            <v>156586.13</v>
          </cell>
        </row>
        <row r="431">
          <cell r="F431" t="str">
            <v>345SG</v>
          </cell>
          <cell r="G431" t="str">
            <v>345</v>
          </cell>
          <cell r="I431">
            <v>132854417.974999</v>
          </cell>
        </row>
        <row r="432">
          <cell r="F432" t="str">
            <v>345SG-W</v>
          </cell>
          <cell r="G432" t="str">
            <v>345</v>
          </cell>
          <cell r="I432">
            <v>68074911.799999893</v>
          </cell>
        </row>
        <row r="433">
          <cell r="F433" t="str">
            <v>345SSGCT</v>
          </cell>
          <cell r="G433" t="str">
            <v>345</v>
          </cell>
          <cell r="I433">
            <v>2919648.88</v>
          </cell>
        </row>
        <row r="434">
          <cell r="F434" t="str">
            <v>346DGU</v>
          </cell>
          <cell r="G434" t="str">
            <v>346</v>
          </cell>
          <cell r="I434">
            <v>11813.11</v>
          </cell>
        </row>
        <row r="435">
          <cell r="F435" t="str">
            <v>346SG</v>
          </cell>
          <cell r="G435" t="str">
            <v>346</v>
          </cell>
          <cell r="I435">
            <v>9819978.7200000007</v>
          </cell>
        </row>
        <row r="436">
          <cell r="F436" t="str">
            <v>346SG-W</v>
          </cell>
          <cell r="G436" t="str">
            <v>346</v>
          </cell>
          <cell r="I436">
            <v>1468330.97</v>
          </cell>
        </row>
        <row r="437">
          <cell r="F437" t="str">
            <v>350DGP</v>
          </cell>
          <cell r="G437" t="str">
            <v>350</v>
          </cell>
          <cell r="I437">
            <v>21163306.555</v>
          </cell>
        </row>
        <row r="438">
          <cell r="F438" t="str">
            <v>350DGU</v>
          </cell>
          <cell r="G438" t="str">
            <v>350</v>
          </cell>
          <cell r="I438">
            <v>48505155.93</v>
          </cell>
        </row>
        <row r="439">
          <cell r="F439" t="str">
            <v>350SG</v>
          </cell>
          <cell r="G439" t="str">
            <v>350</v>
          </cell>
          <cell r="I439">
            <v>38587418.649999902</v>
          </cell>
        </row>
        <row r="440">
          <cell r="F440" t="str">
            <v>352DGP</v>
          </cell>
          <cell r="G440" t="str">
            <v>352</v>
          </cell>
          <cell r="I440">
            <v>7643188.3599999901</v>
          </cell>
        </row>
        <row r="441">
          <cell r="F441" t="str">
            <v>352DGU</v>
          </cell>
          <cell r="G441" t="str">
            <v>352</v>
          </cell>
          <cell r="I441">
            <v>18237350.25</v>
          </cell>
        </row>
        <row r="442">
          <cell r="F442" t="str">
            <v>352SG</v>
          </cell>
          <cell r="G442" t="str">
            <v>352</v>
          </cell>
          <cell r="I442">
            <v>59766721.379999898</v>
          </cell>
        </row>
        <row r="443">
          <cell r="F443" t="str">
            <v>353DGP</v>
          </cell>
          <cell r="G443" t="str">
            <v>353</v>
          </cell>
          <cell r="I443">
            <v>129233116.45</v>
          </cell>
        </row>
        <row r="444">
          <cell r="F444" t="str">
            <v>353DGU</v>
          </cell>
          <cell r="G444" t="str">
            <v>353</v>
          </cell>
          <cell r="I444">
            <v>189215980.53</v>
          </cell>
        </row>
        <row r="445">
          <cell r="F445" t="str">
            <v>353SG</v>
          </cell>
          <cell r="G445" t="str">
            <v>353</v>
          </cell>
          <cell r="I445">
            <v>978298308.41999996</v>
          </cell>
        </row>
        <row r="446">
          <cell r="F446" t="str">
            <v>354DGP</v>
          </cell>
          <cell r="G446" t="str">
            <v>354</v>
          </cell>
          <cell r="I446">
            <v>156322773.03999901</v>
          </cell>
        </row>
        <row r="447">
          <cell r="F447" t="str">
            <v>354DGU</v>
          </cell>
          <cell r="G447" t="str">
            <v>354</v>
          </cell>
          <cell r="I447">
            <v>126955767.545</v>
          </cell>
        </row>
        <row r="448">
          <cell r="F448" t="str">
            <v>354SG</v>
          </cell>
          <cell r="G448" t="str">
            <v>354</v>
          </cell>
          <cell r="I448">
            <v>241513705.38499901</v>
          </cell>
        </row>
        <row r="449">
          <cell r="F449" t="str">
            <v>355DGP</v>
          </cell>
          <cell r="G449" t="str">
            <v>355</v>
          </cell>
          <cell r="I449">
            <v>66219462.43</v>
          </cell>
        </row>
        <row r="450">
          <cell r="F450" t="str">
            <v>355DGU</v>
          </cell>
          <cell r="G450" t="str">
            <v>355</v>
          </cell>
          <cell r="I450">
            <v>117397526.355</v>
          </cell>
        </row>
        <row r="451">
          <cell r="F451" t="str">
            <v>355SG</v>
          </cell>
          <cell r="G451" t="str">
            <v>355</v>
          </cell>
          <cell r="I451">
            <v>377996074.685</v>
          </cell>
        </row>
        <row r="452">
          <cell r="F452" t="str">
            <v>356DGP</v>
          </cell>
          <cell r="G452" t="str">
            <v>356</v>
          </cell>
          <cell r="I452">
            <v>195636129.035</v>
          </cell>
        </row>
        <row r="453">
          <cell r="F453" t="str">
            <v>356DGU</v>
          </cell>
          <cell r="G453" t="str">
            <v>356</v>
          </cell>
          <cell r="I453">
            <v>158680566.84</v>
          </cell>
        </row>
        <row r="454">
          <cell r="F454" t="str">
            <v>356SG</v>
          </cell>
          <cell r="G454" t="str">
            <v>356</v>
          </cell>
          <cell r="I454">
            <v>396803327.02499902</v>
          </cell>
        </row>
        <row r="455">
          <cell r="F455" t="str">
            <v>357DGP</v>
          </cell>
          <cell r="G455" t="str">
            <v>357</v>
          </cell>
          <cell r="I455">
            <v>6370.99</v>
          </cell>
        </row>
        <row r="456">
          <cell r="F456" t="str">
            <v>357DGU</v>
          </cell>
          <cell r="G456" t="str">
            <v>357</v>
          </cell>
          <cell r="I456">
            <v>91650.59</v>
          </cell>
        </row>
        <row r="457">
          <cell r="F457" t="str">
            <v>357SG</v>
          </cell>
          <cell r="G457" t="str">
            <v>357</v>
          </cell>
          <cell r="I457">
            <v>3144189.5249999999</v>
          </cell>
        </row>
        <row r="458">
          <cell r="F458" t="str">
            <v>358DGU</v>
          </cell>
          <cell r="G458" t="str">
            <v>358</v>
          </cell>
          <cell r="I458">
            <v>1087552.1399999999</v>
          </cell>
        </row>
        <row r="459">
          <cell r="F459" t="str">
            <v>358SG</v>
          </cell>
          <cell r="G459" t="str">
            <v>358</v>
          </cell>
          <cell r="I459">
            <v>6442171.5499999998</v>
          </cell>
        </row>
        <row r="460">
          <cell r="F460" t="str">
            <v>359DGP</v>
          </cell>
          <cell r="G460" t="str">
            <v>359</v>
          </cell>
          <cell r="I460">
            <v>1863031.54</v>
          </cell>
        </row>
        <row r="461">
          <cell r="F461" t="str">
            <v>359DGU</v>
          </cell>
          <cell r="G461" t="str">
            <v>359</v>
          </cell>
          <cell r="I461">
            <v>440513.21</v>
          </cell>
        </row>
        <row r="462">
          <cell r="F462" t="str">
            <v>359SG</v>
          </cell>
          <cell r="G462" t="str">
            <v>359</v>
          </cell>
          <cell r="I462">
            <v>9201900.1849999893</v>
          </cell>
        </row>
        <row r="463">
          <cell r="F463" t="str">
            <v>360CA</v>
          </cell>
          <cell r="G463" t="str">
            <v>360</v>
          </cell>
          <cell r="I463">
            <v>1420759.4450000001</v>
          </cell>
        </row>
        <row r="464">
          <cell r="F464" t="str">
            <v>360ID</v>
          </cell>
          <cell r="G464" t="str">
            <v>360</v>
          </cell>
          <cell r="I464">
            <v>1339241.365</v>
          </cell>
        </row>
        <row r="465">
          <cell r="F465" t="str">
            <v>360OR</v>
          </cell>
          <cell r="G465" t="str">
            <v>360</v>
          </cell>
          <cell r="I465">
            <v>11946837.965</v>
          </cell>
        </row>
        <row r="466">
          <cell r="F466" t="str">
            <v>360UT</v>
          </cell>
          <cell r="G466" t="str">
            <v>360</v>
          </cell>
          <cell r="I466">
            <v>30615359.1199999</v>
          </cell>
        </row>
        <row r="467">
          <cell r="F467" t="str">
            <v>360WA</v>
          </cell>
          <cell r="G467" t="str">
            <v>360</v>
          </cell>
          <cell r="I467">
            <v>1502403.165</v>
          </cell>
        </row>
        <row r="468">
          <cell r="F468" t="str">
            <v>360WYP</v>
          </cell>
          <cell r="G468" t="str">
            <v>360</v>
          </cell>
          <cell r="I468">
            <v>2531676.5449999999</v>
          </cell>
        </row>
        <row r="469">
          <cell r="F469" t="str">
            <v>360WYU</v>
          </cell>
          <cell r="G469" t="str">
            <v>360</v>
          </cell>
          <cell r="I469">
            <v>1781497.02</v>
          </cell>
        </row>
        <row r="470">
          <cell r="F470" t="str">
            <v>361CA</v>
          </cell>
          <cell r="G470" t="str">
            <v>361</v>
          </cell>
          <cell r="I470">
            <v>2014844.89</v>
          </cell>
        </row>
        <row r="471">
          <cell r="F471" t="str">
            <v>361ID</v>
          </cell>
          <cell r="G471" t="str">
            <v>361</v>
          </cell>
          <cell r="I471">
            <v>1492986.8049999999</v>
          </cell>
        </row>
        <row r="472">
          <cell r="F472" t="str">
            <v>361OR</v>
          </cell>
          <cell r="G472" t="str">
            <v>361</v>
          </cell>
          <cell r="I472">
            <v>16547483.624999899</v>
          </cell>
        </row>
        <row r="473">
          <cell r="F473" t="str">
            <v>361UT</v>
          </cell>
          <cell r="G473" t="str">
            <v>361</v>
          </cell>
          <cell r="I473">
            <v>34502813.579999901</v>
          </cell>
        </row>
        <row r="474">
          <cell r="F474" t="str">
            <v>361WA</v>
          </cell>
          <cell r="G474" t="str">
            <v>361</v>
          </cell>
          <cell r="I474">
            <v>2238798.8849999998</v>
          </cell>
        </row>
        <row r="475">
          <cell r="F475" t="str">
            <v>361WYP</v>
          </cell>
          <cell r="G475" t="str">
            <v>361</v>
          </cell>
          <cell r="I475">
            <v>8160041.2850000001</v>
          </cell>
        </row>
        <row r="476">
          <cell r="F476" t="str">
            <v>361WYU</v>
          </cell>
          <cell r="G476" t="str">
            <v>361</v>
          </cell>
          <cell r="I476">
            <v>169426.30499999999</v>
          </cell>
        </row>
        <row r="477">
          <cell r="F477" t="str">
            <v>362CA</v>
          </cell>
          <cell r="G477" t="str">
            <v>362</v>
          </cell>
          <cell r="I477">
            <v>21484056.199999999</v>
          </cell>
        </row>
        <row r="478">
          <cell r="F478" t="str">
            <v>362ID</v>
          </cell>
          <cell r="G478" t="str">
            <v>362</v>
          </cell>
          <cell r="I478">
            <v>26759912.620000001</v>
          </cell>
        </row>
        <row r="479">
          <cell r="F479" t="str">
            <v>362OR</v>
          </cell>
          <cell r="G479" t="str">
            <v>362</v>
          </cell>
          <cell r="I479">
            <v>190445312.02499899</v>
          </cell>
        </row>
        <row r="480">
          <cell r="F480" t="str">
            <v>362UT</v>
          </cell>
          <cell r="G480" t="str">
            <v>362</v>
          </cell>
          <cell r="I480">
            <v>390779135.48500001</v>
          </cell>
        </row>
        <row r="481">
          <cell r="F481" t="str">
            <v>362WA</v>
          </cell>
          <cell r="G481" t="str">
            <v>362</v>
          </cell>
          <cell r="I481">
            <v>46781728.959999897</v>
          </cell>
        </row>
        <row r="482">
          <cell r="F482" t="str">
            <v>362WYP</v>
          </cell>
          <cell r="G482" t="str">
            <v>362</v>
          </cell>
          <cell r="I482">
            <v>99847483.974999905</v>
          </cell>
        </row>
        <row r="483">
          <cell r="F483" t="str">
            <v>362WYU</v>
          </cell>
          <cell r="G483" t="str">
            <v>362</v>
          </cell>
          <cell r="I483">
            <v>5897779.125</v>
          </cell>
        </row>
        <row r="484">
          <cell r="F484" t="str">
            <v>363UT</v>
          </cell>
          <cell r="G484" t="str">
            <v>363</v>
          </cell>
          <cell r="I484">
            <v>761271.71499999997</v>
          </cell>
        </row>
        <row r="485">
          <cell r="F485" t="str">
            <v>364CA</v>
          </cell>
          <cell r="G485" t="str">
            <v>364</v>
          </cell>
          <cell r="I485">
            <v>49393887.274999902</v>
          </cell>
        </row>
        <row r="486">
          <cell r="F486" t="str">
            <v>364ID</v>
          </cell>
          <cell r="G486" t="str">
            <v>364</v>
          </cell>
          <cell r="I486">
            <v>60866211.969999902</v>
          </cell>
        </row>
        <row r="487">
          <cell r="F487" t="str">
            <v>364OR</v>
          </cell>
          <cell r="G487" t="str">
            <v>364</v>
          </cell>
          <cell r="I487">
            <v>309241956.924999</v>
          </cell>
        </row>
        <row r="488">
          <cell r="F488" t="str">
            <v>364UT</v>
          </cell>
          <cell r="G488" t="str">
            <v>364</v>
          </cell>
          <cell r="I488">
            <v>290535285.34500003</v>
          </cell>
        </row>
        <row r="489">
          <cell r="F489" t="str">
            <v>364WA</v>
          </cell>
          <cell r="G489" t="str">
            <v>364</v>
          </cell>
          <cell r="I489">
            <v>86967466.689999893</v>
          </cell>
        </row>
        <row r="490">
          <cell r="F490" t="str">
            <v>364WYP</v>
          </cell>
          <cell r="G490" t="str">
            <v>364</v>
          </cell>
          <cell r="I490">
            <v>87298844.069999903</v>
          </cell>
        </row>
        <row r="491">
          <cell r="F491" t="str">
            <v>364WYU</v>
          </cell>
          <cell r="G491" t="str">
            <v>364</v>
          </cell>
          <cell r="I491">
            <v>17154525.59</v>
          </cell>
        </row>
        <row r="492">
          <cell r="F492" t="str">
            <v>365CA</v>
          </cell>
          <cell r="G492" t="str">
            <v>365</v>
          </cell>
          <cell r="I492">
            <v>32018312.004999898</v>
          </cell>
        </row>
        <row r="493">
          <cell r="F493" t="str">
            <v>365ID</v>
          </cell>
          <cell r="G493" t="str">
            <v>365</v>
          </cell>
          <cell r="I493">
            <v>33858963.079999901</v>
          </cell>
        </row>
        <row r="494">
          <cell r="F494" t="str">
            <v>365OR</v>
          </cell>
          <cell r="G494" t="str">
            <v>365</v>
          </cell>
          <cell r="I494">
            <v>224138236.019999</v>
          </cell>
        </row>
        <row r="495">
          <cell r="F495" t="str">
            <v>365UT</v>
          </cell>
          <cell r="G495" t="str">
            <v>365</v>
          </cell>
          <cell r="I495">
            <v>197041443.49000001</v>
          </cell>
        </row>
        <row r="496">
          <cell r="F496" t="str">
            <v>365WA</v>
          </cell>
          <cell r="G496" t="str">
            <v>365</v>
          </cell>
          <cell r="I496">
            <v>56455159.600000001</v>
          </cell>
        </row>
        <row r="497">
          <cell r="F497" t="str">
            <v>365WYP</v>
          </cell>
          <cell r="G497" t="str">
            <v>365</v>
          </cell>
          <cell r="I497">
            <v>78752148.515000001</v>
          </cell>
        </row>
        <row r="498">
          <cell r="F498" t="str">
            <v>365WYU</v>
          </cell>
          <cell r="G498" t="str">
            <v>365</v>
          </cell>
          <cell r="I498">
            <v>10514070.5949999</v>
          </cell>
        </row>
        <row r="499">
          <cell r="F499" t="str">
            <v>366CA</v>
          </cell>
          <cell r="G499" t="str">
            <v>366</v>
          </cell>
          <cell r="I499">
            <v>15119597.494999999</v>
          </cell>
        </row>
        <row r="500">
          <cell r="F500" t="str">
            <v>366ID</v>
          </cell>
          <cell r="G500" t="str">
            <v>366</v>
          </cell>
          <cell r="I500">
            <v>7358367.7999999998</v>
          </cell>
        </row>
        <row r="501">
          <cell r="F501" t="str">
            <v>366OR</v>
          </cell>
          <cell r="G501" t="str">
            <v>366</v>
          </cell>
          <cell r="I501">
            <v>80952529.465000004</v>
          </cell>
        </row>
        <row r="502">
          <cell r="F502" t="str">
            <v>366UT</v>
          </cell>
          <cell r="G502" t="str">
            <v>366</v>
          </cell>
          <cell r="I502">
            <v>156107969.625</v>
          </cell>
        </row>
        <row r="503">
          <cell r="F503" t="str">
            <v>366WA</v>
          </cell>
          <cell r="G503" t="str">
            <v>366</v>
          </cell>
          <cell r="I503">
            <v>15166528.7199999</v>
          </cell>
        </row>
        <row r="504">
          <cell r="F504" t="str">
            <v>366WYP</v>
          </cell>
          <cell r="G504" t="str">
            <v>366</v>
          </cell>
          <cell r="I504">
            <v>11875941.615</v>
          </cell>
        </row>
        <row r="505">
          <cell r="F505" t="str">
            <v>366WYU</v>
          </cell>
          <cell r="G505" t="str">
            <v>366</v>
          </cell>
          <cell r="I505">
            <v>3702055.6949999998</v>
          </cell>
        </row>
        <row r="506">
          <cell r="F506" t="str">
            <v>367CA</v>
          </cell>
          <cell r="G506" t="str">
            <v>367</v>
          </cell>
          <cell r="I506">
            <v>16562521.34</v>
          </cell>
        </row>
        <row r="507">
          <cell r="F507" t="str">
            <v>367ID</v>
          </cell>
          <cell r="G507" t="str">
            <v>367</v>
          </cell>
          <cell r="I507">
            <v>23618221.210000001</v>
          </cell>
        </row>
        <row r="508">
          <cell r="F508" t="str">
            <v>367OR</v>
          </cell>
          <cell r="G508" t="str">
            <v>367</v>
          </cell>
          <cell r="I508">
            <v>149835182.715</v>
          </cell>
        </row>
        <row r="509">
          <cell r="F509" t="str">
            <v>367UT</v>
          </cell>
          <cell r="G509" t="str">
            <v>367</v>
          </cell>
          <cell r="I509">
            <v>442733431.26999903</v>
          </cell>
        </row>
        <row r="510">
          <cell r="F510" t="str">
            <v>367WA</v>
          </cell>
          <cell r="G510" t="str">
            <v>367</v>
          </cell>
          <cell r="I510">
            <v>20545414.664999899</v>
          </cell>
        </row>
        <row r="511">
          <cell r="F511" t="str">
            <v>367WYP</v>
          </cell>
          <cell r="G511" t="str">
            <v>367</v>
          </cell>
          <cell r="I511">
            <v>29075310.655000001</v>
          </cell>
        </row>
        <row r="512">
          <cell r="F512" t="str">
            <v>367WYU</v>
          </cell>
          <cell r="G512" t="str">
            <v>367</v>
          </cell>
          <cell r="I512">
            <v>15969340.59</v>
          </cell>
        </row>
        <row r="513">
          <cell r="F513" t="str">
            <v>368CA</v>
          </cell>
          <cell r="G513" t="str">
            <v>368</v>
          </cell>
          <cell r="I513">
            <v>45727286.864999898</v>
          </cell>
        </row>
        <row r="514">
          <cell r="F514" t="str">
            <v>368ID</v>
          </cell>
          <cell r="G514" t="str">
            <v>368</v>
          </cell>
          <cell r="I514">
            <v>65552678.504999898</v>
          </cell>
        </row>
        <row r="515">
          <cell r="F515" t="str">
            <v>368OR</v>
          </cell>
          <cell r="G515" t="str">
            <v>368</v>
          </cell>
          <cell r="I515">
            <v>375086581.47500002</v>
          </cell>
        </row>
        <row r="516">
          <cell r="F516" t="str">
            <v>368UT</v>
          </cell>
          <cell r="G516" t="str">
            <v>368</v>
          </cell>
          <cell r="I516">
            <v>389829934.50999898</v>
          </cell>
        </row>
        <row r="517">
          <cell r="F517" t="str">
            <v>368WA</v>
          </cell>
          <cell r="G517" t="str">
            <v>368</v>
          </cell>
          <cell r="I517">
            <v>92416251.614999995</v>
          </cell>
        </row>
        <row r="518">
          <cell r="F518" t="str">
            <v>368WYP</v>
          </cell>
          <cell r="G518" t="str">
            <v>368</v>
          </cell>
          <cell r="I518">
            <v>73917715.010000005</v>
          </cell>
        </row>
        <row r="519">
          <cell r="F519" t="str">
            <v>368WYU</v>
          </cell>
          <cell r="G519" t="str">
            <v>368</v>
          </cell>
          <cell r="I519">
            <v>12052622.605</v>
          </cell>
        </row>
        <row r="520">
          <cell r="F520" t="str">
            <v>369CA</v>
          </cell>
          <cell r="G520" t="str">
            <v>369</v>
          </cell>
          <cell r="I520">
            <v>22105269.134999901</v>
          </cell>
        </row>
        <row r="521">
          <cell r="F521" t="str">
            <v>369ID</v>
          </cell>
          <cell r="G521" t="str">
            <v>369</v>
          </cell>
          <cell r="I521">
            <v>27811890.9099999</v>
          </cell>
        </row>
        <row r="522">
          <cell r="F522" t="str">
            <v>369OR</v>
          </cell>
          <cell r="G522" t="str">
            <v>369</v>
          </cell>
          <cell r="I522">
            <v>212506765.875</v>
          </cell>
        </row>
        <row r="523">
          <cell r="F523" t="str">
            <v>369UT</v>
          </cell>
          <cell r="G523" t="str">
            <v>369</v>
          </cell>
          <cell r="I523">
            <v>205460155.91</v>
          </cell>
        </row>
        <row r="524">
          <cell r="F524" t="str">
            <v>369WA</v>
          </cell>
          <cell r="G524" t="str">
            <v>369</v>
          </cell>
          <cell r="I524">
            <v>47250191.474999897</v>
          </cell>
        </row>
        <row r="525">
          <cell r="F525" t="str">
            <v>369WYP</v>
          </cell>
          <cell r="G525" t="str">
            <v>369</v>
          </cell>
          <cell r="I525">
            <v>35212194.975000001</v>
          </cell>
        </row>
        <row r="526">
          <cell r="F526" t="str">
            <v>369WYU</v>
          </cell>
          <cell r="G526" t="str">
            <v>369</v>
          </cell>
          <cell r="I526">
            <v>8910666.4499999899</v>
          </cell>
        </row>
        <row r="527">
          <cell r="F527" t="str">
            <v>370CA</v>
          </cell>
          <cell r="G527" t="str">
            <v>370</v>
          </cell>
          <cell r="I527">
            <v>3945125.34</v>
          </cell>
        </row>
        <row r="528">
          <cell r="F528" t="str">
            <v>370ID</v>
          </cell>
          <cell r="G528" t="str">
            <v>370</v>
          </cell>
          <cell r="I528">
            <v>13830363.4349999</v>
          </cell>
        </row>
        <row r="529">
          <cell r="F529" t="str">
            <v>370OR</v>
          </cell>
          <cell r="G529" t="str">
            <v>370</v>
          </cell>
          <cell r="I529">
            <v>60084643.784999996</v>
          </cell>
        </row>
        <row r="530">
          <cell r="F530" t="str">
            <v>370UT</v>
          </cell>
          <cell r="G530" t="str">
            <v>370</v>
          </cell>
          <cell r="I530">
            <v>80055890.230000004</v>
          </cell>
        </row>
        <row r="531">
          <cell r="F531" t="str">
            <v>370WA</v>
          </cell>
          <cell r="G531" t="str">
            <v>370</v>
          </cell>
          <cell r="I531">
            <v>13790341.02</v>
          </cell>
        </row>
        <row r="532">
          <cell r="F532" t="str">
            <v>370WYP</v>
          </cell>
          <cell r="G532" t="str">
            <v>370</v>
          </cell>
          <cell r="I532">
            <v>12656276.91</v>
          </cell>
        </row>
        <row r="533">
          <cell r="F533" t="str">
            <v>370WYU</v>
          </cell>
          <cell r="G533" t="str">
            <v>370</v>
          </cell>
          <cell r="I533">
            <v>2677297.29</v>
          </cell>
        </row>
        <row r="534">
          <cell r="F534" t="str">
            <v>371CA</v>
          </cell>
          <cell r="G534" t="str">
            <v>371</v>
          </cell>
          <cell r="I534">
            <v>270695.56</v>
          </cell>
        </row>
        <row r="535">
          <cell r="F535" t="str">
            <v>371ID</v>
          </cell>
          <cell r="G535" t="str">
            <v>371</v>
          </cell>
          <cell r="I535">
            <v>165435.79999999999</v>
          </cell>
        </row>
        <row r="536">
          <cell r="F536" t="str">
            <v>371OR</v>
          </cell>
          <cell r="G536" t="str">
            <v>371</v>
          </cell>
          <cell r="I536">
            <v>2439780.2549999999</v>
          </cell>
        </row>
        <row r="537">
          <cell r="F537" t="str">
            <v>371UT</v>
          </cell>
          <cell r="G537" t="str">
            <v>371</v>
          </cell>
          <cell r="I537">
            <v>4490358.9850000003</v>
          </cell>
        </row>
        <row r="538">
          <cell r="F538" t="str">
            <v>371WA</v>
          </cell>
          <cell r="G538" t="str">
            <v>371</v>
          </cell>
          <cell r="I538">
            <v>524470.60499999998</v>
          </cell>
        </row>
        <row r="539">
          <cell r="F539" t="str">
            <v>371WYP</v>
          </cell>
          <cell r="G539" t="str">
            <v>371</v>
          </cell>
          <cell r="I539">
            <v>770584.14</v>
          </cell>
        </row>
        <row r="540">
          <cell r="F540" t="str">
            <v>371WYU</v>
          </cell>
          <cell r="G540" t="str">
            <v>371</v>
          </cell>
          <cell r="I540">
            <v>145997.95000000001</v>
          </cell>
        </row>
        <row r="541">
          <cell r="F541" t="str">
            <v>373CA</v>
          </cell>
          <cell r="G541" t="str">
            <v>373</v>
          </cell>
          <cell r="I541">
            <v>661893.80500000005</v>
          </cell>
        </row>
        <row r="542">
          <cell r="F542" t="str">
            <v>373ID</v>
          </cell>
          <cell r="G542" t="str">
            <v>373</v>
          </cell>
          <cell r="I542">
            <v>604376.64</v>
          </cell>
        </row>
        <row r="543">
          <cell r="F543" t="str">
            <v>373OR</v>
          </cell>
          <cell r="G543" t="str">
            <v>373</v>
          </cell>
          <cell r="I543">
            <v>21646644.509999901</v>
          </cell>
        </row>
        <row r="544">
          <cell r="F544" t="str">
            <v>373UT</v>
          </cell>
          <cell r="G544" t="str">
            <v>373</v>
          </cell>
          <cell r="I544">
            <v>25188547.189999901</v>
          </cell>
        </row>
        <row r="545">
          <cell r="F545" t="str">
            <v>373WA</v>
          </cell>
          <cell r="G545" t="str">
            <v>373</v>
          </cell>
          <cell r="I545">
            <v>3860619.42</v>
          </cell>
        </row>
        <row r="546">
          <cell r="F546" t="str">
            <v>373WYP</v>
          </cell>
          <cell r="G546" t="str">
            <v>373</v>
          </cell>
          <cell r="I546">
            <v>7247384.5899999999</v>
          </cell>
        </row>
        <row r="547">
          <cell r="F547" t="str">
            <v>373WYU</v>
          </cell>
          <cell r="G547" t="str">
            <v>373</v>
          </cell>
          <cell r="I547">
            <v>2198084.4</v>
          </cell>
        </row>
        <row r="548">
          <cell r="F548" t="str">
            <v>389CA</v>
          </cell>
          <cell r="G548" t="str">
            <v>389</v>
          </cell>
          <cell r="I548">
            <v>217568.45</v>
          </cell>
        </row>
        <row r="549">
          <cell r="F549" t="str">
            <v>389CN</v>
          </cell>
          <cell r="G549" t="str">
            <v>389</v>
          </cell>
          <cell r="I549">
            <v>1128505.79</v>
          </cell>
        </row>
        <row r="550">
          <cell r="F550" t="str">
            <v>389DGU</v>
          </cell>
          <cell r="G550" t="str">
            <v>389</v>
          </cell>
          <cell r="I550">
            <v>332.32</v>
          </cell>
        </row>
        <row r="551">
          <cell r="F551" t="str">
            <v>389ID</v>
          </cell>
          <cell r="G551" t="str">
            <v>389</v>
          </cell>
          <cell r="I551">
            <v>197638.82</v>
          </cell>
        </row>
        <row r="552">
          <cell r="F552" t="str">
            <v>389OR</v>
          </cell>
          <cell r="G552" t="str">
            <v>389</v>
          </cell>
          <cell r="I552">
            <v>3046461.57</v>
          </cell>
        </row>
        <row r="553">
          <cell r="F553" t="str">
            <v>389SG</v>
          </cell>
          <cell r="G553" t="str">
            <v>389</v>
          </cell>
          <cell r="I553">
            <v>1227.55</v>
          </cell>
        </row>
        <row r="554">
          <cell r="F554" t="str">
            <v>389SO</v>
          </cell>
          <cell r="G554" t="str">
            <v>389</v>
          </cell>
          <cell r="I554">
            <v>5598054.8600000003</v>
          </cell>
        </row>
        <row r="555">
          <cell r="F555" t="str">
            <v>389UT</v>
          </cell>
          <cell r="G555" t="str">
            <v>389</v>
          </cell>
          <cell r="I555">
            <v>4018474.6749999998</v>
          </cell>
        </row>
        <row r="556">
          <cell r="F556" t="str">
            <v>389WA</v>
          </cell>
          <cell r="G556" t="str">
            <v>389</v>
          </cell>
          <cell r="I556">
            <v>1098826.3500000001</v>
          </cell>
        </row>
        <row r="557">
          <cell r="F557" t="str">
            <v>389WYP</v>
          </cell>
          <cell r="G557" t="str">
            <v>389</v>
          </cell>
          <cell r="I557">
            <v>365107.63</v>
          </cell>
        </row>
        <row r="558">
          <cell r="F558" t="str">
            <v>389WYU</v>
          </cell>
          <cell r="G558" t="str">
            <v>389</v>
          </cell>
          <cell r="I558">
            <v>528370.06999999995</v>
          </cell>
        </row>
        <row r="559">
          <cell r="F559" t="str">
            <v>390CA</v>
          </cell>
          <cell r="G559" t="str">
            <v>390</v>
          </cell>
          <cell r="I559">
            <v>2864386.87</v>
          </cell>
        </row>
        <row r="560">
          <cell r="F560" t="str">
            <v>390CN</v>
          </cell>
          <cell r="G560" t="str">
            <v>390</v>
          </cell>
          <cell r="I560">
            <v>12237127.535</v>
          </cell>
        </row>
        <row r="561">
          <cell r="F561" t="str">
            <v>390DGP</v>
          </cell>
          <cell r="G561" t="str">
            <v>390</v>
          </cell>
          <cell r="I561">
            <v>358127.47</v>
          </cell>
        </row>
        <row r="562">
          <cell r="F562" t="str">
            <v>390DGU</v>
          </cell>
          <cell r="G562" t="str">
            <v>390</v>
          </cell>
          <cell r="I562">
            <v>1578012.53</v>
          </cell>
        </row>
        <row r="563">
          <cell r="F563" t="str">
            <v>390ID</v>
          </cell>
          <cell r="G563" t="str">
            <v>390</v>
          </cell>
          <cell r="I563">
            <v>9707942.4250000007</v>
          </cell>
        </row>
        <row r="564">
          <cell r="F564" t="str">
            <v>390OR</v>
          </cell>
          <cell r="G564" t="str">
            <v>390</v>
          </cell>
          <cell r="I564">
            <v>33925022.519999899</v>
          </cell>
        </row>
        <row r="565">
          <cell r="F565" t="str">
            <v>390SG</v>
          </cell>
          <cell r="G565" t="str">
            <v>390</v>
          </cell>
          <cell r="I565">
            <v>3744216.62</v>
          </cell>
        </row>
        <row r="566">
          <cell r="F566" t="str">
            <v>390SO</v>
          </cell>
          <cell r="G566" t="str">
            <v>390</v>
          </cell>
          <cell r="I566">
            <v>102139794.06</v>
          </cell>
        </row>
        <row r="567">
          <cell r="F567" t="str">
            <v>390UT</v>
          </cell>
          <cell r="G567" t="str">
            <v>390</v>
          </cell>
          <cell r="I567">
            <v>36729787.694999903</v>
          </cell>
        </row>
        <row r="568">
          <cell r="F568" t="str">
            <v>390WA</v>
          </cell>
          <cell r="G568" t="str">
            <v>390</v>
          </cell>
          <cell r="I568">
            <v>13701308.5949999</v>
          </cell>
        </row>
        <row r="569">
          <cell r="F569" t="str">
            <v>390WYP</v>
          </cell>
          <cell r="G569" t="str">
            <v>390</v>
          </cell>
          <cell r="I569">
            <v>11576762.779999901</v>
          </cell>
        </row>
        <row r="570">
          <cell r="F570" t="str">
            <v>390WYU</v>
          </cell>
          <cell r="G570" t="str">
            <v>390</v>
          </cell>
          <cell r="I570">
            <v>2375782.2349999999</v>
          </cell>
        </row>
        <row r="571">
          <cell r="F571" t="str">
            <v>391CA</v>
          </cell>
          <cell r="G571" t="str">
            <v>391</v>
          </cell>
          <cell r="I571">
            <v>246666.60500000001</v>
          </cell>
        </row>
        <row r="572">
          <cell r="F572" t="str">
            <v>391CN</v>
          </cell>
          <cell r="G572" t="str">
            <v>391</v>
          </cell>
          <cell r="I572">
            <v>8395835.9299999997</v>
          </cell>
        </row>
        <row r="573">
          <cell r="F573" t="str">
            <v>391DGP</v>
          </cell>
          <cell r="G573" t="str">
            <v>391</v>
          </cell>
          <cell r="I573">
            <v>1045.6500000000001</v>
          </cell>
        </row>
        <row r="574">
          <cell r="F574" t="str">
            <v>391DGU</v>
          </cell>
          <cell r="G574" t="str">
            <v>391</v>
          </cell>
          <cell r="I574">
            <v>5295.12</v>
          </cell>
        </row>
        <row r="575">
          <cell r="F575" t="str">
            <v>391ID</v>
          </cell>
          <cell r="G575" t="str">
            <v>391</v>
          </cell>
          <cell r="I575">
            <v>846053.97499999998</v>
          </cell>
        </row>
        <row r="576">
          <cell r="F576" t="str">
            <v>391OR</v>
          </cell>
          <cell r="G576" t="str">
            <v>391</v>
          </cell>
          <cell r="I576">
            <v>3556238.25</v>
          </cell>
        </row>
        <row r="577">
          <cell r="F577" t="str">
            <v>391SE</v>
          </cell>
          <cell r="G577" t="str">
            <v>391</v>
          </cell>
          <cell r="I577">
            <v>92337.31</v>
          </cell>
        </row>
        <row r="578">
          <cell r="F578" t="str">
            <v>391SG</v>
          </cell>
          <cell r="G578" t="str">
            <v>391</v>
          </cell>
          <cell r="I578">
            <v>4796514.32</v>
          </cell>
        </row>
        <row r="579">
          <cell r="F579" t="str">
            <v>391SO</v>
          </cell>
          <cell r="G579" t="str">
            <v>391</v>
          </cell>
          <cell r="I579">
            <v>55600242.769999899</v>
          </cell>
        </row>
        <row r="580">
          <cell r="F580" t="str">
            <v>391SSGCH</v>
          </cell>
          <cell r="G580" t="str">
            <v>391</v>
          </cell>
          <cell r="I580">
            <v>74351.23</v>
          </cell>
        </row>
        <row r="581">
          <cell r="F581" t="str">
            <v>391UT</v>
          </cell>
          <cell r="G581" t="str">
            <v>391</v>
          </cell>
          <cell r="I581">
            <v>2875308.4550000001</v>
          </cell>
        </row>
        <row r="582">
          <cell r="F582" t="str">
            <v>391WA</v>
          </cell>
          <cell r="G582" t="str">
            <v>391</v>
          </cell>
          <cell r="I582">
            <v>1349020.615</v>
          </cell>
        </row>
        <row r="583">
          <cell r="F583" t="str">
            <v>391WYP</v>
          </cell>
          <cell r="G583" t="str">
            <v>391</v>
          </cell>
          <cell r="I583">
            <v>2742562.75</v>
          </cell>
        </row>
        <row r="584">
          <cell r="F584" t="str">
            <v>391WYU</v>
          </cell>
          <cell r="G584" t="str">
            <v>391</v>
          </cell>
          <cell r="I584">
            <v>146491.26999999999</v>
          </cell>
        </row>
        <row r="585">
          <cell r="F585" t="str">
            <v>392CA</v>
          </cell>
          <cell r="G585" t="str">
            <v>392</v>
          </cell>
          <cell r="I585">
            <v>1767536.41</v>
          </cell>
        </row>
        <row r="586">
          <cell r="F586" t="str">
            <v>392DGP</v>
          </cell>
          <cell r="G586" t="str">
            <v>392</v>
          </cell>
          <cell r="I586">
            <v>120285.85</v>
          </cell>
        </row>
        <row r="587">
          <cell r="F587" t="str">
            <v>392DGU</v>
          </cell>
          <cell r="G587" t="str">
            <v>392</v>
          </cell>
          <cell r="I587">
            <v>880909.38</v>
          </cell>
        </row>
        <row r="588">
          <cell r="F588" t="str">
            <v>392ID</v>
          </cell>
          <cell r="G588" t="str">
            <v>392</v>
          </cell>
          <cell r="I588">
            <v>5054097.6399999997</v>
          </cell>
        </row>
        <row r="589">
          <cell r="F589" t="str">
            <v>392OR</v>
          </cell>
          <cell r="G589" t="str">
            <v>392</v>
          </cell>
          <cell r="I589">
            <v>20777530.079999901</v>
          </cell>
        </row>
        <row r="590">
          <cell r="F590" t="str">
            <v>392SE</v>
          </cell>
          <cell r="G590" t="str">
            <v>392</v>
          </cell>
          <cell r="I590">
            <v>481815.17</v>
          </cell>
        </row>
        <row r="591">
          <cell r="F591" t="str">
            <v>392SG</v>
          </cell>
          <cell r="G591" t="str">
            <v>392</v>
          </cell>
          <cell r="I591">
            <v>17231697.445</v>
          </cell>
        </row>
        <row r="592">
          <cell r="F592" t="str">
            <v>392SO</v>
          </cell>
          <cell r="G592" t="str">
            <v>392</v>
          </cell>
          <cell r="I592">
            <v>8035855.9249999998</v>
          </cell>
        </row>
        <row r="593">
          <cell r="F593" t="str">
            <v>392SSGCH</v>
          </cell>
          <cell r="G593" t="str">
            <v>392</v>
          </cell>
          <cell r="I593">
            <v>359081.23499999999</v>
          </cell>
        </row>
        <row r="594">
          <cell r="F594" t="str">
            <v>392SSGCT</v>
          </cell>
          <cell r="G594" t="str">
            <v>392</v>
          </cell>
          <cell r="I594">
            <v>44655.09</v>
          </cell>
        </row>
        <row r="595">
          <cell r="F595" t="str">
            <v>392UT</v>
          </cell>
          <cell r="G595" t="str">
            <v>392</v>
          </cell>
          <cell r="I595">
            <v>31777039.454999901</v>
          </cell>
        </row>
        <row r="596">
          <cell r="F596" t="str">
            <v>392WA</v>
          </cell>
          <cell r="G596" t="str">
            <v>392</v>
          </cell>
          <cell r="I596">
            <v>4956511.2549999999</v>
          </cell>
        </row>
        <row r="597">
          <cell r="F597" t="str">
            <v>392WYP</v>
          </cell>
          <cell r="G597" t="str">
            <v>392</v>
          </cell>
          <cell r="I597">
            <v>7610034.1150000002</v>
          </cell>
        </row>
        <row r="598">
          <cell r="F598" t="str">
            <v>392WYU</v>
          </cell>
          <cell r="G598" t="str">
            <v>392</v>
          </cell>
          <cell r="I598">
            <v>1463849.34</v>
          </cell>
        </row>
        <row r="599">
          <cell r="F599" t="str">
            <v>393CA</v>
          </cell>
          <cell r="G599" t="str">
            <v>393</v>
          </cell>
          <cell r="I599">
            <v>171751.07500000001</v>
          </cell>
        </row>
        <row r="600">
          <cell r="F600" t="str">
            <v>393DGP</v>
          </cell>
          <cell r="G600" t="str">
            <v>393</v>
          </cell>
          <cell r="I600">
            <v>108431.15</v>
          </cell>
        </row>
        <row r="601">
          <cell r="F601" t="str">
            <v>393DGU</v>
          </cell>
          <cell r="G601" t="str">
            <v>393</v>
          </cell>
          <cell r="I601">
            <v>360062.83</v>
          </cell>
        </row>
        <row r="602">
          <cell r="F602" t="str">
            <v>393ID</v>
          </cell>
          <cell r="G602" t="str">
            <v>393</v>
          </cell>
          <cell r="I602">
            <v>518179.14500000002</v>
          </cell>
        </row>
        <row r="603">
          <cell r="F603" t="str">
            <v>393OR</v>
          </cell>
          <cell r="G603" t="str">
            <v>393</v>
          </cell>
          <cell r="I603">
            <v>2538152.12</v>
          </cell>
        </row>
        <row r="604">
          <cell r="F604" t="str">
            <v>393SG</v>
          </cell>
          <cell r="G604" t="str">
            <v>393</v>
          </cell>
          <cell r="I604">
            <v>4005108.82</v>
          </cell>
        </row>
        <row r="605">
          <cell r="F605" t="str">
            <v>393SO</v>
          </cell>
          <cell r="G605" t="str">
            <v>393</v>
          </cell>
          <cell r="I605">
            <v>362921.28499999997</v>
          </cell>
        </row>
        <row r="606">
          <cell r="F606" t="str">
            <v>393SSGCT</v>
          </cell>
          <cell r="G606" t="str">
            <v>393</v>
          </cell>
          <cell r="I606">
            <v>53970.76</v>
          </cell>
        </row>
        <row r="607">
          <cell r="F607" t="str">
            <v>393UT</v>
          </cell>
          <cell r="G607" t="str">
            <v>393</v>
          </cell>
          <cell r="I607">
            <v>3651451.7650000001</v>
          </cell>
        </row>
        <row r="608">
          <cell r="F608" t="str">
            <v>393WA</v>
          </cell>
          <cell r="G608" t="str">
            <v>393</v>
          </cell>
          <cell r="I608">
            <v>535064.88</v>
          </cell>
        </row>
        <row r="609">
          <cell r="F609" t="str">
            <v>393WYP</v>
          </cell>
          <cell r="G609" t="str">
            <v>393</v>
          </cell>
          <cell r="I609">
            <v>1067112.78</v>
          </cell>
        </row>
        <row r="610">
          <cell r="F610" t="str">
            <v>393WYU</v>
          </cell>
          <cell r="G610" t="str">
            <v>393</v>
          </cell>
          <cell r="I610">
            <v>179100.405</v>
          </cell>
        </row>
        <row r="611">
          <cell r="F611" t="str">
            <v>394CA</v>
          </cell>
          <cell r="G611" t="str">
            <v>394</v>
          </cell>
          <cell r="I611">
            <v>713084.22</v>
          </cell>
        </row>
        <row r="612">
          <cell r="F612" t="str">
            <v>394DGP</v>
          </cell>
          <cell r="G612" t="str">
            <v>394</v>
          </cell>
          <cell r="I612">
            <v>1865182.05</v>
          </cell>
        </row>
        <row r="613">
          <cell r="F613" t="str">
            <v>394DGU</v>
          </cell>
          <cell r="G613" t="str">
            <v>394</v>
          </cell>
          <cell r="I613">
            <v>2177602.0750000002</v>
          </cell>
        </row>
        <row r="614">
          <cell r="F614" t="str">
            <v>394ID</v>
          </cell>
          <cell r="G614" t="str">
            <v>394</v>
          </cell>
          <cell r="I614">
            <v>1723362.8049999999</v>
          </cell>
        </row>
        <row r="615">
          <cell r="F615" t="str">
            <v>394OR</v>
          </cell>
          <cell r="G615" t="str">
            <v>394</v>
          </cell>
          <cell r="I615">
            <v>10133038.625</v>
          </cell>
        </row>
        <row r="616">
          <cell r="F616" t="str">
            <v>394SE</v>
          </cell>
          <cell r="G616" t="str">
            <v>394</v>
          </cell>
          <cell r="I616">
            <v>7106.36</v>
          </cell>
        </row>
        <row r="617">
          <cell r="F617" t="str">
            <v>394SG</v>
          </cell>
          <cell r="G617" t="str">
            <v>394</v>
          </cell>
          <cell r="I617">
            <v>20204032.399999902</v>
          </cell>
        </row>
        <row r="618">
          <cell r="F618" t="str">
            <v>394SO</v>
          </cell>
          <cell r="G618" t="str">
            <v>394</v>
          </cell>
          <cell r="I618">
            <v>3963817.625</v>
          </cell>
        </row>
        <row r="619">
          <cell r="F619" t="str">
            <v>394SSGCH</v>
          </cell>
          <cell r="G619" t="str">
            <v>394</v>
          </cell>
          <cell r="I619">
            <v>1691642.615</v>
          </cell>
        </row>
        <row r="620">
          <cell r="F620" t="str">
            <v>394SSGCT</v>
          </cell>
          <cell r="G620" t="str">
            <v>394</v>
          </cell>
          <cell r="I620">
            <v>89913.38</v>
          </cell>
        </row>
        <row r="621">
          <cell r="F621" t="str">
            <v>394UT</v>
          </cell>
          <cell r="G621" t="str">
            <v>394</v>
          </cell>
          <cell r="I621">
            <v>12052340.449999901</v>
          </cell>
        </row>
        <row r="622">
          <cell r="F622" t="str">
            <v>394WA</v>
          </cell>
          <cell r="G622" t="str">
            <v>394</v>
          </cell>
          <cell r="I622">
            <v>2605881.855</v>
          </cell>
        </row>
        <row r="623">
          <cell r="F623" t="str">
            <v>394WYP</v>
          </cell>
          <cell r="G623" t="str">
            <v>394</v>
          </cell>
          <cell r="I623">
            <v>3668162.125</v>
          </cell>
        </row>
        <row r="624">
          <cell r="F624" t="str">
            <v>394WYU</v>
          </cell>
          <cell r="G624" t="str">
            <v>394</v>
          </cell>
          <cell r="I624">
            <v>617083.35499999998</v>
          </cell>
        </row>
        <row r="625">
          <cell r="F625" t="str">
            <v>395CA</v>
          </cell>
          <cell r="G625" t="str">
            <v>395</v>
          </cell>
          <cell r="I625">
            <v>408934.45500000002</v>
          </cell>
        </row>
        <row r="626">
          <cell r="F626" t="str">
            <v>395DGP</v>
          </cell>
          <cell r="G626" t="str">
            <v>395</v>
          </cell>
          <cell r="I626">
            <v>11069.61</v>
          </cell>
        </row>
        <row r="627">
          <cell r="F627" t="str">
            <v>395DGU</v>
          </cell>
          <cell r="G627" t="str">
            <v>395</v>
          </cell>
          <cell r="I627">
            <v>10638.655000000001</v>
          </cell>
        </row>
        <row r="628">
          <cell r="F628" t="str">
            <v>395ID</v>
          </cell>
          <cell r="G628" t="str">
            <v>395</v>
          </cell>
          <cell r="I628">
            <v>1275202.3</v>
          </cell>
        </row>
        <row r="629">
          <cell r="F629" t="str">
            <v>395OR</v>
          </cell>
          <cell r="G629" t="str">
            <v>395</v>
          </cell>
          <cell r="I629">
            <v>10004771.66</v>
          </cell>
        </row>
        <row r="630">
          <cell r="F630" t="str">
            <v>395SE</v>
          </cell>
          <cell r="G630" t="str">
            <v>395</v>
          </cell>
          <cell r="I630">
            <v>7593.35</v>
          </cell>
        </row>
        <row r="631">
          <cell r="F631" t="str">
            <v>395SG</v>
          </cell>
          <cell r="G631" t="str">
            <v>395</v>
          </cell>
          <cell r="I631">
            <v>6229486.2750000004</v>
          </cell>
        </row>
        <row r="632">
          <cell r="F632" t="str">
            <v>395SO</v>
          </cell>
          <cell r="G632" t="str">
            <v>395</v>
          </cell>
          <cell r="I632">
            <v>5093501.34</v>
          </cell>
        </row>
        <row r="633">
          <cell r="F633" t="str">
            <v>395SSGCH</v>
          </cell>
          <cell r="G633" t="str">
            <v>395</v>
          </cell>
          <cell r="I633">
            <v>253000.61</v>
          </cell>
        </row>
        <row r="634">
          <cell r="F634" t="str">
            <v>395SSGCT</v>
          </cell>
          <cell r="G634" t="str">
            <v>395</v>
          </cell>
          <cell r="I634">
            <v>14021.51</v>
          </cell>
        </row>
        <row r="635">
          <cell r="F635" t="str">
            <v>395UT</v>
          </cell>
          <cell r="G635" t="str">
            <v>395</v>
          </cell>
          <cell r="I635">
            <v>7222918.1799999997</v>
          </cell>
        </row>
        <row r="636">
          <cell r="F636" t="str">
            <v>395WA</v>
          </cell>
          <cell r="G636" t="str">
            <v>395</v>
          </cell>
          <cell r="I636">
            <v>1964120.6950000001</v>
          </cell>
        </row>
        <row r="637">
          <cell r="F637" t="str">
            <v>395WYP</v>
          </cell>
          <cell r="G637" t="str">
            <v>395</v>
          </cell>
          <cell r="I637">
            <v>3198280.8050000002</v>
          </cell>
        </row>
        <row r="638">
          <cell r="F638" t="str">
            <v>395WYU</v>
          </cell>
          <cell r="G638" t="str">
            <v>395</v>
          </cell>
          <cell r="I638">
            <v>625470.67500000005</v>
          </cell>
        </row>
        <row r="639">
          <cell r="F639" t="str">
            <v>396CA</v>
          </cell>
          <cell r="G639" t="str">
            <v>396</v>
          </cell>
          <cell r="I639">
            <v>3563410.72</v>
          </cell>
        </row>
        <row r="640">
          <cell r="F640" t="str">
            <v>396DGP</v>
          </cell>
          <cell r="G640" t="str">
            <v>396</v>
          </cell>
          <cell r="I640">
            <v>845108.12</v>
          </cell>
        </row>
        <row r="641">
          <cell r="F641" t="str">
            <v>396DGU</v>
          </cell>
          <cell r="G641" t="str">
            <v>396</v>
          </cell>
          <cell r="I641">
            <v>1743830.0049999999</v>
          </cell>
        </row>
        <row r="642">
          <cell r="F642" t="str">
            <v>396ID</v>
          </cell>
          <cell r="G642" t="str">
            <v>396</v>
          </cell>
          <cell r="I642">
            <v>7143795.1600000001</v>
          </cell>
        </row>
        <row r="643">
          <cell r="F643" t="str">
            <v>396OR</v>
          </cell>
          <cell r="G643" t="str">
            <v>396</v>
          </cell>
          <cell r="I643">
            <v>27472670.420000002</v>
          </cell>
        </row>
        <row r="644"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F645" t="str">
            <v>396SG</v>
          </cell>
          <cell r="G645" t="str">
            <v>396</v>
          </cell>
          <cell r="I645">
            <v>30767647.715</v>
          </cell>
        </row>
        <row r="646">
          <cell r="F646" t="str">
            <v>396SO</v>
          </cell>
          <cell r="G646" t="str">
            <v>396</v>
          </cell>
          <cell r="I646">
            <v>1413157.32</v>
          </cell>
        </row>
        <row r="647">
          <cell r="F647" t="str">
            <v>396SSGCH</v>
          </cell>
          <cell r="G647" t="str">
            <v>396</v>
          </cell>
          <cell r="I647">
            <v>984371.64</v>
          </cell>
        </row>
        <row r="648">
          <cell r="F648" t="str">
            <v>396UT</v>
          </cell>
          <cell r="G648" t="str">
            <v>396</v>
          </cell>
          <cell r="I648">
            <v>35310375.814999901</v>
          </cell>
        </row>
        <row r="649">
          <cell r="F649" t="str">
            <v>396WA</v>
          </cell>
          <cell r="G649" t="str">
            <v>396</v>
          </cell>
          <cell r="I649">
            <v>6646728.0399999898</v>
          </cell>
        </row>
        <row r="650">
          <cell r="F650" t="str">
            <v>396WYP</v>
          </cell>
          <cell r="G650" t="str">
            <v>396</v>
          </cell>
          <cell r="I650">
            <v>10538755.0049999</v>
          </cell>
        </row>
        <row r="651">
          <cell r="F651" t="str">
            <v>396WYU</v>
          </cell>
          <cell r="G651" t="str">
            <v>396</v>
          </cell>
          <cell r="I651">
            <v>2823788.0249999999</v>
          </cell>
        </row>
        <row r="652">
          <cell r="F652" t="str">
            <v>397CA</v>
          </cell>
          <cell r="G652" t="str">
            <v>397</v>
          </cell>
          <cell r="I652">
            <v>2696943.375</v>
          </cell>
        </row>
        <row r="653">
          <cell r="F653" t="str">
            <v>397CN</v>
          </cell>
          <cell r="G653" t="str">
            <v>397</v>
          </cell>
          <cell r="I653">
            <v>2789278.9350000001</v>
          </cell>
        </row>
        <row r="654">
          <cell r="F654" t="str">
            <v>397DGP</v>
          </cell>
          <cell r="G654" t="str">
            <v>397</v>
          </cell>
          <cell r="I654">
            <v>4955236.97</v>
          </cell>
        </row>
        <row r="655">
          <cell r="F655" t="str">
            <v>397DGU</v>
          </cell>
          <cell r="G655" t="str">
            <v>397</v>
          </cell>
          <cell r="I655">
            <v>9420961.4450000003</v>
          </cell>
        </row>
        <row r="656">
          <cell r="F656" t="str">
            <v>397ID</v>
          </cell>
          <cell r="G656" t="str">
            <v>397</v>
          </cell>
          <cell r="I656">
            <v>4848087.5049999999</v>
          </cell>
        </row>
        <row r="657">
          <cell r="F657" t="str">
            <v>397OR</v>
          </cell>
          <cell r="G657" t="str">
            <v>397</v>
          </cell>
          <cell r="I657">
            <v>35969291.234999903</v>
          </cell>
        </row>
        <row r="658">
          <cell r="F658" t="str">
            <v>397SE</v>
          </cell>
          <cell r="G658" t="str">
            <v>397</v>
          </cell>
          <cell r="I658">
            <v>114537.92</v>
          </cell>
        </row>
        <row r="659">
          <cell r="F659" t="str">
            <v>397SG</v>
          </cell>
          <cell r="G659" t="str">
            <v>397</v>
          </cell>
          <cell r="I659">
            <v>75638103.159999907</v>
          </cell>
        </row>
        <row r="660">
          <cell r="F660" t="str">
            <v>397SO</v>
          </cell>
          <cell r="G660" t="str">
            <v>397</v>
          </cell>
          <cell r="I660">
            <v>49994940.954999901</v>
          </cell>
        </row>
        <row r="661">
          <cell r="F661" t="str">
            <v>397SSGCH</v>
          </cell>
          <cell r="G661" t="str">
            <v>397</v>
          </cell>
          <cell r="I661">
            <v>1113182.7050000001</v>
          </cell>
        </row>
        <row r="662">
          <cell r="F662" t="str">
            <v>397SSGCT</v>
          </cell>
          <cell r="G662" t="str">
            <v>397</v>
          </cell>
          <cell r="I662">
            <v>1590.16</v>
          </cell>
        </row>
        <row r="663">
          <cell r="F663" t="str">
            <v>397UT</v>
          </cell>
          <cell r="G663" t="str">
            <v>397</v>
          </cell>
          <cell r="I663">
            <v>30252582.434999902</v>
          </cell>
        </row>
        <row r="664">
          <cell r="F664" t="str">
            <v>397WA</v>
          </cell>
          <cell r="G664" t="str">
            <v>397</v>
          </cell>
          <cell r="I664">
            <v>8718789.0150000006</v>
          </cell>
        </row>
        <row r="665">
          <cell r="F665" t="str">
            <v>397WYP</v>
          </cell>
          <cell r="G665" t="str">
            <v>397</v>
          </cell>
          <cell r="I665">
            <v>15206683.689999999</v>
          </cell>
        </row>
        <row r="666">
          <cell r="F666" t="str">
            <v>397WYU</v>
          </cell>
          <cell r="G666" t="str">
            <v>397</v>
          </cell>
          <cell r="I666">
            <v>3398110.43</v>
          </cell>
        </row>
        <row r="667">
          <cell r="F667" t="str">
            <v>398CA</v>
          </cell>
          <cell r="G667" t="str">
            <v>398</v>
          </cell>
          <cell r="I667">
            <v>38123.684999999998</v>
          </cell>
        </row>
        <row r="668">
          <cell r="F668" t="str">
            <v>398CN</v>
          </cell>
          <cell r="G668" t="str">
            <v>398</v>
          </cell>
          <cell r="I668">
            <v>204281.20499999999</v>
          </cell>
        </row>
        <row r="669">
          <cell r="F669" t="str">
            <v>398DGP</v>
          </cell>
          <cell r="G669" t="str">
            <v>398</v>
          </cell>
          <cell r="I669">
            <v>0</v>
          </cell>
        </row>
        <row r="670">
          <cell r="F670" t="str">
            <v>398DGU</v>
          </cell>
          <cell r="G670" t="str">
            <v>398</v>
          </cell>
          <cell r="I670">
            <v>998.48</v>
          </cell>
        </row>
        <row r="671">
          <cell r="F671" t="str">
            <v>398ID</v>
          </cell>
          <cell r="G671" t="str">
            <v>398</v>
          </cell>
          <cell r="I671">
            <v>64352.46</v>
          </cell>
        </row>
        <row r="672">
          <cell r="F672" t="str">
            <v>398OR</v>
          </cell>
          <cell r="G672" t="str">
            <v>398</v>
          </cell>
          <cell r="I672">
            <v>596589.9</v>
          </cell>
        </row>
        <row r="673">
          <cell r="F673" t="str">
            <v>398SE</v>
          </cell>
          <cell r="G673" t="str">
            <v>398</v>
          </cell>
          <cell r="I673">
            <v>1667.75</v>
          </cell>
        </row>
        <row r="674">
          <cell r="F674" t="str">
            <v>398SG</v>
          </cell>
          <cell r="G674" t="str">
            <v>398</v>
          </cell>
          <cell r="I674">
            <v>1844790.825</v>
          </cell>
        </row>
        <row r="675">
          <cell r="F675" t="str">
            <v>398SO</v>
          </cell>
          <cell r="G675" t="str">
            <v>398</v>
          </cell>
          <cell r="I675">
            <v>3314034.34</v>
          </cell>
        </row>
        <row r="676">
          <cell r="F676" t="str">
            <v>398UT</v>
          </cell>
          <cell r="G676" t="str">
            <v>398</v>
          </cell>
          <cell r="I676">
            <v>358689.41499999998</v>
          </cell>
        </row>
        <row r="677">
          <cell r="F677" t="str">
            <v>398WA</v>
          </cell>
          <cell r="G677" t="str">
            <v>398</v>
          </cell>
          <cell r="I677">
            <v>121362.045</v>
          </cell>
        </row>
        <row r="678">
          <cell r="F678" t="str">
            <v>398WYP</v>
          </cell>
          <cell r="G678" t="str">
            <v>398</v>
          </cell>
          <cell r="I678">
            <v>168541.245</v>
          </cell>
        </row>
        <row r="679">
          <cell r="F679" t="str">
            <v>398WYU</v>
          </cell>
          <cell r="G679" t="str">
            <v>398</v>
          </cell>
          <cell r="I679">
            <v>19367.759999999998</v>
          </cell>
        </row>
        <row r="680">
          <cell r="F680" t="str">
            <v>399SE</v>
          </cell>
          <cell r="G680" t="str">
            <v>399</v>
          </cell>
          <cell r="I680">
            <v>275215012.06</v>
          </cell>
        </row>
        <row r="681">
          <cell r="F681" t="str">
            <v>403360CA</v>
          </cell>
          <cell r="G681" t="str">
            <v>403360</v>
          </cell>
          <cell r="I681">
            <v>21286.45</v>
          </cell>
        </row>
        <row r="682">
          <cell r="F682" t="str">
            <v>403360ID</v>
          </cell>
          <cell r="G682" t="str">
            <v>403360</v>
          </cell>
          <cell r="I682">
            <v>17607.419999999998</v>
          </cell>
        </row>
        <row r="683">
          <cell r="F683" t="str">
            <v>403360OR</v>
          </cell>
          <cell r="G683" t="str">
            <v>403360</v>
          </cell>
          <cell r="I683">
            <v>61549.69</v>
          </cell>
        </row>
        <row r="684">
          <cell r="F684" t="str">
            <v>403360UT</v>
          </cell>
          <cell r="G684" t="str">
            <v>403360</v>
          </cell>
          <cell r="I684">
            <v>129176.95</v>
          </cell>
        </row>
        <row r="685">
          <cell r="F685" t="str">
            <v>403360WA</v>
          </cell>
          <cell r="G685" t="str">
            <v>403360</v>
          </cell>
          <cell r="I685">
            <v>4608.99</v>
          </cell>
        </row>
        <row r="686">
          <cell r="F686" t="str">
            <v>403360WYP</v>
          </cell>
          <cell r="G686" t="str">
            <v>403360</v>
          </cell>
          <cell r="I686">
            <v>35218.120000000003</v>
          </cell>
        </row>
        <row r="687">
          <cell r="F687" t="str">
            <v>403360WYU</v>
          </cell>
          <cell r="G687" t="str">
            <v>403360</v>
          </cell>
          <cell r="I687">
            <v>31080.86</v>
          </cell>
        </row>
        <row r="688">
          <cell r="F688" t="str">
            <v>403361CA</v>
          </cell>
          <cell r="G688" t="str">
            <v>403361</v>
          </cell>
          <cell r="I688">
            <v>46203.89</v>
          </cell>
        </row>
        <row r="689">
          <cell r="F689" t="str">
            <v>403361ID</v>
          </cell>
          <cell r="G689" t="str">
            <v>403361</v>
          </cell>
          <cell r="I689">
            <v>22995.55</v>
          </cell>
        </row>
        <row r="690">
          <cell r="F690" t="str">
            <v>403361OR</v>
          </cell>
          <cell r="G690" t="str">
            <v>403361</v>
          </cell>
          <cell r="I690">
            <v>258133.67</v>
          </cell>
        </row>
        <row r="691">
          <cell r="F691" t="str">
            <v>403361UT</v>
          </cell>
          <cell r="G691" t="str">
            <v>403361</v>
          </cell>
          <cell r="I691">
            <v>559248.37</v>
          </cell>
        </row>
        <row r="692">
          <cell r="F692" t="str">
            <v>403361WA</v>
          </cell>
          <cell r="G692" t="str">
            <v>403361</v>
          </cell>
          <cell r="I692">
            <v>38703.26</v>
          </cell>
        </row>
        <row r="693">
          <cell r="F693" t="str">
            <v>403361WYP</v>
          </cell>
          <cell r="G693" t="str">
            <v>403361</v>
          </cell>
          <cell r="I693">
            <v>154188.71</v>
          </cell>
        </row>
        <row r="694">
          <cell r="F694" t="str">
            <v>403361WYU</v>
          </cell>
          <cell r="G694" t="str">
            <v>403361</v>
          </cell>
          <cell r="I694">
            <v>3121.52</v>
          </cell>
        </row>
        <row r="695">
          <cell r="F695" t="str">
            <v>403362CA</v>
          </cell>
          <cell r="G695" t="str">
            <v>403362</v>
          </cell>
          <cell r="I695">
            <v>559973.34</v>
          </cell>
        </row>
        <row r="696">
          <cell r="F696" t="str">
            <v>403362ID</v>
          </cell>
          <cell r="G696" t="str">
            <v>403362</v>
          </cell>
          <cell r="I696">
            <v>615703.56999999995</v>
          </cell>
        </row>
        <row r="697">
          <cell r="F697" t="str">
            <v>403362OR</v>
          </cell>
          <cell r="G697" t="str">
            <v>403362</v>
          </cell>
          <cell r="I697">
            <v>4085357.3699999899</v>
          </cell>
        </row>
        <row r="698">
          <cell r="F698" t="str">
            <v>403362UT</v>
          </cell>
          <cell r="G698" t="str">
            <v>403362</v>
          </cell>
          <cell r="I698">
            <v>9242935.0500000007</v>
          </cell>
        </row>
        <row r="699">
          <cell r="F699" t="str">
            <v>403362WA</v>
          </cell>
          <cell r="G699" t="str">
            <v>403362</v>
          </cell>
          <cell r="I699">
            <v>1009427.16</v>
          </cell>
        </row>
        <row r="700">
          <cell r="F700" t="str">
            <v>403362WYP</v>
          </cell>
          <cell r="G700" t="str">
            <v>403362</v>
          </cell>
          <cell r="I700">
            <v>2212426.39</v>
          </cell>
        </row>
        <row r="701">
          <cell r="F701" t="str">
            <v>403362WYU</v>
          </cell>
          <cell r="G701" t="str">
            <v>403362</v>
          </cell>
          <cell r="I701">
            <v>124977.76</v>
          </cell>
        </row>
        <row r="702">
          <cell r="F702" t="str">
            <v>403363UT</v>
          </cell>
          <cell r="G702" t="str">
            <v>403363</v>
          </cell>
          <cell r="I702">
            <v>72973.88</v>
          </cell>
        </row>
        <row r="703">
          <cell r="F703" t="str">
            <v>403364CA</v>
          </cell>
          <cell r="G703" t="str">
            <v>403364</v>
          </cell>
          <cell r="I703">
            <v>2340714.23</v>
          </cell>
        </row>
        <row r="704">
          <cell r="F704" t="str">
            <v>403364ID</v>
          </cell>
          <cell r="G704" t="str">
            <v>403364</v>
          </cell>
          <cell r="I704">
            <v>2075695.41</v>
          </cell>
        </row>
        <row r="705">
          <cell r="F705" t="str">
            <v>403364OR</v>
          </cell>
          <cell r="G705" t="str">
            <v>403364</v>
          </cell>
          <cell r="I705">
            <v>12230610.92</v>
          </cell>
        </row>
        <row r="706">
          <cell r="F706" t="str">
            <v>403364UT</v>
          </cell>
          <cell r="G706" t="str">
            <v>403364</v>
          </cell>
          <cell r="I706">
            <v>10279434.15</v>
          </cell>
        </row>
        <row r="707">
          <cell r="F707" t="str">
            <v>403364WA</v>
          </cell>
          <cell r="G707" t="str">
            <v>403364</v>
          </cell>
          <cell r="I707">
            <v>3602229.4499999899</v>
          </cell>
        </row>
        <row r="708">
          <cell r="F708" t="str">
            <v>403364WYP</v>
          </cell>
          <cell r="G708" t="str">
            <v>403364</v>
          </cell>
          <cell r="I708">
            <v>2893101.32</v>
          </cell>
        </row>
        <row r="709">
          <cell r="F709" t="str">
            <v>403364WYU</v>
          </cell>
          <cell r="G709" t="str">
            <v>403364</v>
          </cell>
          <cell r="I709">
            <v>565667.99</v>
          </cell>
        </row>
        <row r="710">
          <cell r="F710" t="str">
            <v>403365CA</v>
          </cell>
          <cell r="G710" t="str">
            <v>403365</v>
          </cell>
          <cell r="I710">
            <v>999410.07</v>
          </cell>
        </row>
        <row r="711">
          <cell r="F711" t="str">
            <v>403365ID</v>
          </cell>
          <cell r="G711" t="str">
            <v>403365</v>
          </cell>
          <cell r="I711">
            <v>964818.22</v>
          </cell>
        </row>
        <row r="712">
          <cell r="F712" t="str">
            <v>403365OR</v>
          </cell>
          <cell r="G712" t="str">
            <v>403365</v>
          </cell>
          <cell r="I712">
            <v>6753785.2000000002</v>
          </cell>
        </row>
        <row r="713">
          <cell r="F713" t="str">
            <v>403365UT</v>
          </cell>
          <cell r="G713" t="str">
            <v>403365</v>
          </cell>
          <cell r="I713">
            <v>6201029.5199999996</v>
          </cell>
        </row>
        <row r="714">
          <cell r="F714" t="str">
            <v>403365WA</v>
          </cell>
          <cell r="G714" t="str">
            <v>403365</v>
          </cell>
          <cell r="I714">
            <v>1668566.34</v>
          </cell>
        </row>
        <row r="715">
          <cell r="F715" t="str">
            <v>403365WYP</v>
          </cell>
          <cell r="G715" t="str">
            <v>403365</v>
          </cell>
          <cell r="I715">
            <v>2129725.34</v>
          </cell>
        </row>
        <row r="716">
          <cell r="F716" t="str">
            <v>403365WYU</v>
          </cell>
          <cell r="G716" t="str">
            <v>403365</v>
          </cell>
          <cell r="I716">
            <v>284624.90000000002</v>
          </cell>
        </row>
        <row r="717">
          <cell r="F717" t="str">
            <v>403366CA</v>
          </cell>
          <cell r="G717" t="str">
            <v>403366</v>
          </cell>
          <cell r="I717">
            <v>517729.66</v>
          </cell>
        </row>
        <row r="718">
          <cell r="F718" t="str">
            <v>403366ID</v>
          </cell>
          <cell r="G718" t="str">
            <v>403366</v>
          </cell>
          <cell r="I718">
            <v>159943.74</v>
          </cell>
        </row>
        <row r="719">
          <cell r="F719" t="str">
            <v>403366OR</v>
          </cell>
          <cell r="G719" t="str">
            <v>403366</v>
          </cell>
          <cell r="I719">
            <v>2110495.46</v>
          </cell>
        </row>
        <row r="720">
          <cell r="F720" t="str">
            <v>403366UT</v>
          </cell>
          <cell r="G720" t="str">
            <v>403366</v>
          </cell>
          <cell r="I720">
            <v>3607802.46</v>
          </cell>
        </row>
        <row r="721">
          <cell r="F721" t="str">
            <v>403366WA</v>
          </cell>
          <cell r="G721" t="str">
            <v>403366</v>
          </cell>
          <cell r="I721">
            <v>666707.97</v>
          </cell>
        </row>
        <row r="722">
          <cell r="F722" t="str">
            <v>403366WYP</v>
          </cell>
          <cell r="G722" t="str">
            <v>403366</v>
          </cell>
          <cell r="I722">
            <v>456410.51</v>
          </cell>
        </row>
        <row r="723">
          <cell r="F723" t="str">
            <v>403366WYU</v>
          </cell>
          <cell r="G723" t="str">
            <v>403366</v>
          </cell>
          <cell r="I723">
            <v>142428.51</v>
          </cell>
        </row>
        <row r="724">
          <cell r="F724" t="str">
            <v>403367CA</v>
          </cell>
          <cell r="G724" t="str">
            <v>403367</v>
          </cell>
          <cell r="I724">
            <v>939258.92</v>
          </cell>
        </row>
        <row r="725">
          <cell r="F725" t="str">
            <v>403367ID</v>
          </cell>
          <cell r="G725" t="str">
            <v>403367</v>
          </cell>
          <cell r="I725">
            <v>477880.95</v>
          </cell>
        </row>
        <row r="726">
          <cell r="F726" t="str">
            <v>403367OR</v>
          </cell>
          <cell r="G726" t="str">
            <v>403367</v>
          </cell>
          <cell r="I726">
            <v>3667335.27</v>
          </cell>
        </row>
        <row r="727">
          <cell r="F727" t="str">
            <v>403367UT</v>
          </cell>
          <cell r="G727" t="str">
            <v>403367</v>
          </cell>
          <cell r="I727">
            <v>10418092.33</v>
          </cell>
        </row>
        <row r="728">
          <cell r="F728" t="str">
            <v>403367WA</v>
          </cell>
          <cell r="G728" t="str">
            <v>403367</v>
          </cell>
          <cell r="I728">
            <v>609216.59</v>
          </cell>
        </row>
        <row r="729">
          <cell r="F729" t="str">
            <v>403367WYP</v>
          </cell>
          <cell r="G729" t="str">
            <v>403367</v>
          </cell>
          <cell r="I729">
            <v>1002266.45</v>
          </cell>
        </row>
        <row r="730">
          <cell r="F730" t="str">
            <v>403367WYU</v>
          </cell>
          <cell r="G730" t="str">
            <v>403367</v>
          </cell>
          <cell r="I730">
            <v>556465.81000000006</v>
          </cell>
        </row>
        <row r="731">
          <cell r="F731" t="str">
            <v>403368CA</v>
          </cell>
          <cell r="G731" t="str">
            <v>403368</v>
          </cell>
          <cell r="I731">
            <v>1443570.34</v>
          </cell>
        </row>
        <row r="732">
          <cell r="F732" t="str">
            <v>403368ID</v>
          </cell>
          <cell r="G732" t="str">
            <v>403368</v>
          </cell>
          <cell r="I732">
            <v>1443169.23</v>
          </cell>
        </row>
        <row r="733">
          <cell r="F733" t="str">
            <v>403368OR</v>
          </cell>
          <cell r="G733" t="str">
            <v>403368</v>
          </cell>
          <cell r="I733">
            <v>10832781.8199999</v>
          </cell>
        </row>
        <row r="734">
          <cell r="F734" t="str">
            <v>403368UT</v>
          </cell>
          <cell r="G734" t="str">
            <v>403368</v>
          </cell>
          <cell r="I734">
            <v>8254090.4299999997</v>
          </cell>
        </row>
        <row r="735">
          <cell r="F735" t="str">
            <v>403368WA</v>
          </cell>
          <cell r="G735" t="str">
            <v>403368</v>
          </cell>
          <cell r="I735">
            <v>2691716.02</v>
          </cell>
        </row>
        <row r="736">
          <cell r="F736" t="str">
            <v>403368WYP</v>
          </cell>
          <cell r="G736" t="str">
            <v>403368</v>
          </cell>
          <cell r="I736">
            <v>2229543.12</v>
          </cell>
        </row>
        <row r="737">
          <cell r="F737" t="str">
            <v>403368WYU</v>
          </cell>
          <cell r="G737" t="str">
            <v>403368</v>
          </cell>
          <cell r="I737">
            <v>363387.74</v>
          </cell>
        </row>
        <row r="738">
          <cell r="F738" t="str">
            <v>403369CA</v>
          </cell>
          <cell r="G738" t="str">
            <v>403369</v>
          </cell>
          <cell r="I738">
            <v>821083.92</v>
          </cell>
        </row>
        <row r="739">
          <cell r="F739" t="str">
            <v>403369ID</v>
          </cell>
          <cell r="G739" t="str">
            <v>403369</v>
          </cell>
          <cell r="I739">
            <v>529370.44999999995</v>
          </cell>
        </row>
        <row r="740">
          <cell r="F740" t="str">
            <v>403369OR</v>
          </cell>
          <cell r="G740" t="str">
            <v>403369</v>
          </cell>
          <cell r="I740">
            <v>4365836.47</v>
          </cell>
        </row>
        <row r="741">
          <cell r="F741" t="str">
            <v>403369UT</v>
          </cell>
          <cell r="G741" t="str">
            <v>403369</v>
          </cell>
          <cell r="I741">
            <v>3756546.14</v>
          </cell>
        </row>
        <row r="742">
          <cell r="F742" t="str">
            <v>403369WA</v>
          </cell>
          <cell r="G742" t="str">
            <v>403369</v>
          </cell>
          <cell r="I742">
            <v>1171585.76</v>
          </cell>
        </row>
        <row r="743">
          <cell r="F743" t="str">
            <v>403369WYP</v>
          </cell>
          <cell r="G743" t="str">
            <v>403369</v>
          </cell>
          <cell r="I743">
            <v>895499.35</v>
          </cell>
        </row>
        <row r="744">
          <cell r="F744" t="str">
            <v>403369WYU</v>
          </cell>
          <cell r="G744" t="str">
            <v>403369</v>
          </cell>
          <cell r="I744">
            <v>240046.56</v>
          </cell>
        </row>
        <row r="745">
          <cell r="F745" t="str">
            <v>403370CA</v>
          </cell>
          <cell r="G745" t="str">
            <v>403370</v>
          </cell>
          <cell r="I745">
            <v>181252.08</v>
          </cell>
        </row>
        <row r="746">
          <cell r="F746" t="str">
            <v>403370ID</v>
          </cell>
          <cell r="G746" t="str">
            <v>403370</v>
          </cell>
          <cell r="I746">
            <v>446178.69</v>
          </cell>
        </row>
        <row r="747">
          <cell r="F747" t="str">
            <v>403370OR</v>
          </cell>
          <cell r="G747" t="str">
            <v>403370</v>
          </cell>
          <cell r="I747">
            <v>2195022.06</v>
          </cell>
        </row>
        <row r="748">
          <cell r="F748" t="str">
            <v>403370UT</v>
          </cell>
          <cell r="G748" t="str">
            <v>403370</v>
          </cell>
          <cell r="I748">
            <v>2604461.89</v>
          </cell>
        </row>
        <row r="749">
          <cell r="F749" t="str">
            <v>403370WA</v>
          </cell>
          <cell r="G749" t="str">
            <v>403370</v>
          </cell>
          <cell r="I749">
            <v>528315.63</v>
          </cell>
        </row>
        <row r="750">
          <cell r="F750" t="str">
            <v>403370WYP</v>
          </cell>
          <cell r="G750" t="str">
            <v>403370</v>
          </cell>
          <cell r="I750">
            <v>449398.32</v>
          </cell>
        </row>
        <row r="751">
          <cell r="F751" t="str">
            <v>403370WYU</v>
          </cell>
          <cell r="G751" t="str">
            <v>403370</v>
          </cell>
          <cell r="I751">
            <v>95541.759999999995</v>
          </cell>
        </row>
        <row r="752">
          <cell r="F752" t="str">
            <v>403371CA</v>
          </cell>
          <cell r="G752" t="str">
            <v>403371</v>
          </cell>
          <cell r="I752">
            <v>23715.19</v>
          </cell>
        </row>
        <row r="753">
          <cell r="F753" t="str">
            <v>403371ID</v>
          </cell>
          <cell r="G753" t="str">
            <v>403371</v>
          </cell>
          <cell r="I753">
            <v>7564.42</v>
          </cell>
        </row>
        <row r="754">
          <cell r="F754" t="str">
            <v>403371OR</v>
          </cell>
          <cell r="G754" t="str">
            <v>403371</v>
          </cell>
          <cell r="I754">
            <v>117129.44</v>
          </cell>
        </row>
        <row r="755">
          <cell r="F755" t="str">
            <v>403371UT</v>
          </cell>
          <cell r="G755" t="str">
            <v>403371</v>
          </cell>
          <cell r="I755">
            <v>273532.26</v>
          </cell>
        </row>
        <row r="756">
          <cell r="F756" t="str">
            <v>403371WA</v>
          </cell>
          <cell r="G756" t="str">
            <v>403371</v>
          </cell>
          <cell r="I756">
            <v>19359.07</v>
          </cell>
        </row>
        <row r="757">
          <cell r="F757" t="str">
            <v>403371WYP</v>
          </cell>
          <cell r="G757" t="str">
            <v>403371</v>
          </cell>
          <cell r="I757">
            <v>46001.32</v>
          </cell>
        </row>
        <row r="758">
          <cell r="F758" t="str">
            <v>403371WYU</v>
          </cell>
          <cell r="G758" t="str">
            <v>403371</v>
          </cell>
          <cell r="I758">
            <v>8709.42</v>
          </cell>
        </row>
        <row r="759">
          <cell r="F759" t="str">
            <v>403373CA</v>
          </cell>
          <cell r="G759" t="str">
            <v>403373</v>
          </cell>
          <cell r="I759">
            <v>37808.94</v>
          </cell>
        </row>
        <row r="760">
          <cell r="F760" t="str">
            <v>403373ID</v>
          </cell>
          <cell r="G760" t="str">
            <v>403373</v>
          </cell>
          <cell r="I760">
            <v>29103.279999999999</v>
          </cell>
        </row>
        <row r="761">
          <cell r="F761" t="str">
            <v>403373OR</v>
          </cell>
          <cell r="G761" t="str">
            <v>403373</v>
          </cell>
          <cell r="I761">
            <v>661704.35</v>
          </cell>
        </row>
        <row r="762">
          <cell r="F762" t="str">
            <v>403373UT</v>
          </cell>
          <cell r="G762" t="str">
            <v>403373</v>
          </cell>
          <cell r="I762">
            <v>1146909.1399999999</v>
          </cell>
        </row>
        <row r="763">
          <cell r="F763" t="str">
            <v>403373WA</v>
          </cell>
          <cell r="G763" t="str">
            <v>403373</v>
          </cell>
          <cell r="I763">
            <v>121951.35</v>
          </cell>
        </row>
        <row r="764">
          <cell r="F764" t="str">
            <v>403373WYP</v>
          </cell>
          <cell r="G764" t="str">
            <v>403373</v>
          </cell>
          <cell r="I764">
            <v>202819.63</v>
          </cell>
        </row>
        <row r="765">
          <cell r="F765" t="str">
            <v>403373WYU</v>
          </cell>
          <cell r="G765" t="str">
            <v>403373</v>
          </cell>
          <cell r="I765">
            <v>61506.05</v>
          </cell>
        </row>
        <row r="766">
          <cell r="F766" t="str">
            <v>403GPCA</v>
          </cell>
          <cell r="G766" t="str">
            <v>403GP</v>
          </cell>
          <cell r="I766">
            <v>230414.97</v>
          </cell>
        </row>
        <row r="767">
          <cell r="F767" t="str">
            <v>403GPCN</v>
          </cell>
          <cell r="G767" t="str">
            <v>403GP</v>
          </cell>
          <cell r="I767">
            <v>1723323.31</v>
          </cell>
        </row>
        <row r="768">
          <cell r="F768" t="str">
            <v>403GPDGP</v>
          </cell>
          <cell r="G768" t="str">
            <v>403GP</v>
          </cell>
          <cell r="I768">
            <v>380326.22</v>
          </cell>
        </row>
        <row r="769">
          <cell r="F769" t="str">
            <v>403GPDGU</v>
          </cell>
          <cell r="G769" t="str">
            <v>403GP</v>
          </cell>
          <cell r="I769">
            <v>653340.25</v>
          </cell>
        </row>
        <row r="770">
          <cell r="F770" t="str">
            <v>403GPID</v>
          </cell>
          <cell r="G770" t="str">
            <v>403GP</v>
          </cell>
          <cell r="I770">
            <v>731670.38</v>
          </cell>
        </row>
        <row r="771">
          <cell r="F771" t="str">
            <v>403GPOR</v>
          </cell>
          <cell r="G771" t="str">
            <v>403GP</v>
          </cell>
          <cell r="I771">
            <v>3884183.47</v>
          </cell>
        </row>
        <row r="772">
          <cell r="F772" t="str">
            <v>403GPSE</v>
          </cell>
          <cell r="G772" t="str">
            <v>403GP</v>
          </cell>
          <cell r="I772">
            <v>24535.43</v>
          </cell>
        </row>
        <row r="773">
          <cell r="F773" t="str">
            <v>403GPSG</v>
          </cell>
          <cell r="G773" t="str">
            <v>403GP</v>
          </cell>
          <cell r="I773">
            <v>5510842.1699999999</v>
          </cell>
        </row>
        <row r="774">
          <cell r="F774" t="str">
            <v>403GPSO</v>
          </cell>
          <cell r="G774" t="str">
            <v>403GP</v>
          </cell>
          <cell r="I774">
            <v>14274508.32</v>
          </cell>
        </row>
        <row r="775">
          <cell r="F775" t="str">
            <v>403GPSSGCH</v>
          </cell>
          <cell r="G775" t="str">
            <v>403GP</v>
          </cell>
          <cell r="I775">
            <v>149113.69</v>
          </cell>
        </row>
        <row r="776">
          <cell r="F776" t="str">
            <v>403GPSSGCT</v>
          </cell>
          <cell r="G776" t="str">
            <v>403GP</v>
          </cell>
          <cell r="I776">
            <v>6009.95</v>
          </cell>
        </row>
        <row r="777">
          <cell r="F777" t="str">
            <v>403GPUT</v>
          </cell>
          <cell r="G777" t="str">
            <v>403GP</v>
          </cell>
          <cell r="I777">
            <v>3766896.71</v>
          </cell>
        </row>
        <row r="778">
          <cell r="F778" t="str">
            <v>403GPWA</v>
          </cell>
          <cell r="G778" t="str">
            <v>403GP</v>
          </cell>
          <cell r="I778">
            <v>1299395.3799999999</v>
          </cell>
        </row>
        <row r="779">
          <cell r="F779" t="str">
            <v>403GPWYP</v>
          </cell>
          <cell r="G779" t="str">
            <v>403GP</v>
          </cell>
          <cell r="I779">
            <v>1856980.22</v>
          </cell>
        </row>
        <row r="780">
          <cell r="F780" t="str">
            <v>403GPWYU</v>
          </cell>
          <cell r="G780" t="str">
            <v>403GP</v>
          </cell>
          <cell r="I780">
            <v>382639.18</v>
          </cell>
        </row>
        <row r="781">
          <cell r="F781" t="str">
            <v>403HPDGP</v>
          </cell>
          <cell r="G781" t="str">
            <v>403HP</v>
          </cell>
          <cell r="I781">
            <v>3429568.49</v>
          </cell>
        </row>
        <row r="782">
          <cell r="F782" t="str">
            <v>403HPDGU</v>
          </cell>
          <cell r="G782" t="str">
            <v>403HP</v>
          </cell>
          <cell r="I782">
            <v>1010743.32</v>
          </cell>
        </row>
        <row r="783">
          <cell r="F783" t="str">
            <v>403HPSG-P</v>
          </cell>
          <cell r="G783" t="str">
            <v>403HP</v>
          </cell>
          <cell r="I783">
            <v>7553858.3399999999</v>
          </cell>
        </row>
        <row r="784">
          <cell r="F784" t="str">
            <v>403HPSG-U</v>
          </cell>
          <cell r="G784" t="str">
            <v>403HP</v>
          </cell>
          <cell r="I784">
            <v>3507631.5</v>
          </cell>
        </row>
        <row r="785">
          <cell r="F785" t="str">
            <v>403OPDGU</v>
          </cell>
          <cell r="G785" t="str">
            <v>403OP</v>
          </cell>
          <cell r="I785">
            <v>123933.57</v>
          </cell>
        </row>
        <row r="786">
          <cell r="F786" t="str">
            <v>403OPSG</v>
          </cell>
          <cell r="G786" t="str">
            <v>403OP</v>
          </cell>
          <cell r="I786">
            <v>31801738.359999999</v>
          </cell>
        </row>
        <row r="787">
          <cell r="F787" t="str">
            <v>403OPSG-W</v>
          </cell>
          <cell r="G787" t="str">
            <v>403OP</v>
          </cell>
          <cell r="I787">
            <v>68800197.019999906</v>
          </cell>
        </row>
        <row r="788">
          <cell r="F788" t="str">
            <v>403OPSSGCT</v>
          </cell>
          <cell r="G788" t="str">
            <v>403OP</v>
          </cell>
          <cell r="I788">
            <v>2569541.25</v>
          </cell>
        </row>
        <row r="789">
          <cell r="F789" t="str">
            <v>403SPDGP</v>
          </cell>
          <cell r="G789" t="str">
            <v>403SP</v>
          </cell>
          <cell r="I789">
            <v>22766735.239999902</v>
          </cell>
        </row>
        <row r="790">
          <cell r="F790" t="str">
            <v>403SPDGU</v>
          </cell>
          <cell r="G790" t="str">
            <v>403SP</v>
          </cell>
          <cell r="I790">
            <v>25854397.170000002</v>
          </cell>
        </row>
        <row r="791">
          <cell r="F791" t="str">
            <v>403SPSG</v>
          </cell>
          <cell r="G791" t="str">
            <v>403SP</v>
          </cell>
          <cell r="I791">
            <v>56718862.879999898</v>
          </cell>
        </row>
        <row r="792">
          <cell r="F792" t="str">
            <v>403SPSSGCH</v>
          </cell>
          <cell r="G792" t="str">
            <v>403SP</v>
          </cell>
          <cell r="I792">
            <v>7841032.7800000003</v>
          </cell>
        </row>
        <row r="793">
          <cell r="F793" t="str">
            <v>403TPDGP</v>
          </cell>
          <cell r="G793" t="str">
            <v>403TP</v>
          </cell>
          <cell r="I793">
            <v>11229121.74</v>
          </cell>
        </row>
        <row r="794">
          <cell r="F794" t="str">
            <v>403TPDGU</v>
          </cell>
          <cell r="G794" t="str">
            <v>403TP</v>
          </cell>
          <cell r="I794">
            <v>12534905.5</v>
          </cell>
        </row>
        <row r="795">
          <cell r="F795" t="str">
            <v>403TPSG</v>
          </cell>
          <cell r="G795" t="str">
            <v>403TP</v>
          </cell>
          <cell r="I795">
            <v>42590578.1599999</v>
          </cell>
        </row>
        <row r="796">
          <cell r="F796" t="str">
            <v>404GPCA</v>
          </cell>
          <cell r="G796" t="str">
            <v>404GP</v>
          </cell>
          <cell r="I796">
            <v>177994.73</v>
          </cell>
        </row>
        <row r="797">
          <cell r="F797" t="str">
            <v>404GPCN</v>
          </cell>
          <cell r="G797" t="str">
            <v>404GP</v>
          </cell>
          <cell r="I797">
            <v>271824.2</v>
          </cell>
        </row>
        <row r="798">
          <cell r="F798" t="str">
            <v>404GPOR</v>
          </cell>
          <cell r="G798" t="str">
            <v>404GP</v>
          </cell>
          <cell r="I798">
            <v>586483.27</v>
          </cell>
        </row>
        <row r="799">
          <cell r="F799" t="str">
            <v>404GPSO</v>
          </cell>
          <cell r="G799" t="str">
            <v>404GP</v>
          </cell>
          <cell r="I799">
            <v>1008893.04</v>
          </cell>
        </row>
        <row r="800">
          <cell r="F800" t="str">
            <v>404GPUT</v>
          </cell>
          <cell r="G800" t="str">
            <v>404GP</v>
          </cell>
          <cell r="I800">
            <v>746.63</v>
          </cell>
        </row>
        <row r="801">
          <cell r="F801" t="str">
            <v>404GPWA</v>
          </cell>
          <cell r="G801" t="str">
            <v>404GP</v>
          </cell>
          <cell r="I801">
            <v>103489.26</v>
          </cell>
        </row>
        <row r="802">
          <cell r="F802" t="str">
            <v>404GPWYP</v>
          </cell>
          <cell r="G802" t="str">
            <v>404GP</v>
          </cell>
          <cell r="I802">
            <v>510077.93</v>
          </cell>
        </row>
        <row r="803">
          <cell r="F803" t="str">
            <v>404GPWYU</v>
          </cell>
          <cell r="G803" t="str">
            <v>404GP</v>
          </cell>
          <cell r="I803">
            <v>1951.65</v>
          </cell>
        </row>
        <row r="804">
          <cell r="F804" t="str">
            <v>404HPDGP</v>
          </cell>
          <cell r="G804" t="str">
            <v>404HP</v>
          </cell>
          <cell r="I804">
            <v>0</v>
          </cell>
        </row>
        <row r="805">
          <cell r="F805" t="str">
            <v>404HPSG-P</v>
          </cell>
          <cell r="G805" t="str">
            <v>404HP</v>
          </cell>
          <cell r="I805">
            <v>65057.7</v>
          </cell>
        </row>
        <row r="806">
          <cell r="F806" t="str">
            <v>404HPSG-U</v>
          </cell>
          <cell r="G806" t="str">
            <v>404HP</v>
          </cell>
          <cell r="I806">
            <v>43935.76</v>
          </cell>
        </row>
        <row r="807">
          <cell r="F807" t="str">
            <v>404IPCN</v>
          </cell>
          <cell r="G807" t="str">
            <v>404IP</v>
          </cell>
          <cell r="I807">
            <v>5269690.43</v>
          </cell>
        </row>
        <row r="808">
          <cell r="F808" t="str">
            <v>404IPDGU</v>
          </cell>
          <cell r="G808" t="str">
            <v>404IP</v>
          </cell>
          <cell r="I808">
            <v>16758.32</v>
          </cell>
        </row>
        <row r="809">
          <cell r="F809" t="str">
            <v>404IPID</v>
          </cell>
          <cell r="G809" t="str">
            <v>404IP</v>
          </cell>
          <cell r="I809">
            <v>20531.810000000001</v>
          </cell>
        </row>
        <row r="810">
          <cell r="F810" t="str">
            <v>404IPOR</v>
          </cell>
          <cell r="G810" t="str">
            <v>404IP</v>
          </cell>
          <cell r="I810">
            <v>15639.48</v>
          </cell>
        </row>
        <row r="811">
          <cell r="F811" t="str">
            <v>404IPSE</v>
          </cell>
          <cell r="G811" t="str">
            <v>404IP</v>
          </cell>
          <cell r="I811">
            <v>13401.13</v>
          </cell>
        </row>
        <row r="812">
          <cell r="F812" t="str">
            <v>404IPSG</v>
          </cell>
          <cell r="G812" t="str">
            <v>404IP</v>
          </cell>
          <cell r="I812">
            <v>8800796.8200000003</v>
          </cell>
        </row>
        <row r="813">
          <cell r="F813" t="str">
            <v>404IPSG-P</v>
          </cell>
          <cell r="G813" t="str">
            <v>404IP</v>
          </cell>
          <cell r="I813">
            <v>2615545.4700000002</v>
          </cell>
        </row>
        <row r="814">
          <cell r="F814" t="str">
            <v>404IPSG-U</v>
          </cell>
          <cell r="G814" t="str">
            <v>404IP</v>
          </cell>
          <cell r="I814">
            <v>310597.55</v>
          </cell>
        </row>
        <row r="815">
          <cell r="F815" t="str">
            <v>404IPSO</v>
          </cell>
          <cell r="G815" t="str">
            <v>404IP</v>
          </cell>
          <cell r="I815">
            <v>13272261.689999999</v>
          </cell>
        </row>
        <row r="816">
          <cell r="F816" t="str">
            <v>404IPSSGCH</v>
          </cell>
          <cell r="G816" t="str">
            <v>404IP</v>
          </cell>
          <cell r="I816">
            <v>52224.24</v>
          </cell>
        </row>
        <row r="817">
          <cell r="F817" t="str">
            <v>404IPUT</v>
          </cell>
          <cell r="G817" t="str">
            <v>404IP</v>
          </cell>
          <cell r="I817">
            <v>12309.32</v>
          </cell>
        </row>
        <row r="818">
          <cell r="F818" t="str">
            <v>404IPWA</v>
          </cell>
          <cell r="G818" t="str">
            <v>404IP</v>
          </cell>
          <cell r="I818">
            <v>463.13</v>
          </cell>
        </row>
        <row r="819">
          <cell r="F819" t="str">
            <v>404IPWYP</v>
          </cell>
          <cell r="G819" t="str">
            <v>404IP</v>
          </cell>
          <cell r="I819">
            <v>100703.77</v>
          </cell>
        </row>
        <row r="820">
          <cell r="F820" t="str">
            <v>406SG</v>
          </cell>
          <cell r="G820" t="str">
            <v>406</v>
          </cell>
          <cell r="I820">
            <v>5496084.21</v>
          </cell>
        </row>
        <row r="821">
          <cell r="F821" t="str">
            <v>407OR</v>
          </cell>
          <cell r="G821" t="str">
            <v>407</v>
          </cell>
          <cell r="I821">
            <v>-67953.119999999995</v>
          </cell>
        </row>
        <row r="822">
          <cell r="F822" t="str">
            <v>407OTHER</v>
          </cell>
          <cell r="G822" t="str">
            <v>407</v>
          </cell>
          <cell r="I822">
            <v>112778.99</v>
          </cell>
        </row>
        <row r="823">
          <cell r="F823" t="str">
            <v>407SG-P</v>
          </cell>
          <cell r="G823" t="str">
            <v>407</v>
          </cell>
          <cell r="I823">
            <v>3273631.27</v>
          </cell>
        </row>
        <row r="824">
          <cell r="F824" t="str">
            <v>407TROJP</v>
          </cell>
          <cell r="G824" t="str">
            <v>407</v>
          </cell>
          <cell r="I824">
            <v>2013725.22</v>
          </cell>
        </row>
        <row r="825">
          <cell r="F825" t="str">
            <v>407WA</v>
          </cell>
          <cell r="G825" t="str">
            <v>407</v>
          </cell>
          <cell r="I825">
            <v>-275765.40000000002</v>
          </cell>
        </row>
        <row r="826">
          <cell r="F826" t="str">
            <v>408CA</v>
          </cell>
          <cell r="G826" t="str">
            <v>408</v>
          </cell>
          <cell r="I826">
            <v>1090593.79</v>
          </cell>
        </row>
        <row r="827">
          <cell r="F827" t="str">
            <v>408GPS</v>
          </cell>
          <cell r="G827" t="str">
            <v>408</v>
          </cell>
          <cell r="I827">
            <v>92836426.640000001</v>
          </cell>
        </row>
        <row r="828">
          <cell r="F828" t="str">
            <v>408OR</v>
          </cell>
          <cell r="G828" t="str">
            <v>408</v>
          </cell>
          <cell r="I828">
            <v>22691413.439999901</v>
          </cell>
        </row>
        <row r="829">
          <cell r="F829" t="str">
            <v>408SE</v>
          </cell>
          <cell r="G829" t="str">
            <v>408</v>
          </cell>
          <cell r="I829">
            <v>734600.67</v>
          </cell>
        </row>
        <row r="830">
          <cell r="F830" t="str">
            <v>408SO</v>
          </cell>
          <cell r="G830" t="str">
            <v>408</v>
          </cell>
          <cell r="I830">
            <v>10162579.3699999</v>
          </cell>
        </row>
        <row r="831">
          <cell r="F831" t="str">
            <v>408UT</v>
          </cell>
          <cell r="G831" t="str">
            <v>408</v>
          </cell>
          <cell r="I831">
            <v>1869.01</v>
          </cell>
        </row>
        <row r="832">
          <cell r="F832" t="str">
            <v>408WA</v>
          </cell>
          <cell r="G832" t="str">
            <v>408</v>
          </cell>
          <cell r="I832">
            <v>32909.25</v>
          </cell>
        </row>
        <row r="833">
          <cell r="F833" t="str">
            <v>408WYP</v>
          </cell>
          <cell r="G833" t="str">
            <v>408</v>
          </cell>
          <cell r="I833">
            <v>1611708.96</v>
          </cell>
        </row>
        <row r="834">
          <cell r="F834" t="str">
            <v>41140DGU</v>
          </cell>
          <cell r="G834" t="str">
            <v>41140</v>
          </cell>
          <cell r="I834">
            <v>-1874204</v>
          </cell>
        </row>
        <row r="835">
          <cell r="F835" t="str">
            <v>41170SG-P</v>
          </cell>
          <cell r="G835" t="str">
            <v>41170</v>
          </cell>
          <cell r="I835">
            <v>0</v>
          </cell>
        </row>
        <row r="836">
          <cell r="F836" t="str">
            <v>4118SE</v>
          </cell>
          <cell r="G836" t="str">
            <v>4118</v>
          </cell>
          <cell r="I836">
            <v>-4828301.41</v>
          </cell>
        </row>
        <row r="837">
          <cell r="F837" t="str">
            <v>419SNP</v>
          </cell>
          <cell r="G837" t="str">
            <v>419</v>
          </cell>
          <cell r="I837">
            <v>-78886836.950000003</v>
          </cell>
        </row>
        <row r="838">
          <cell r="F838" t="str">
            <v>421CN</v>
          </cell>
          <cell r="G838" t="str">
            <v>421</v>
          </cell>
          <cell r="I838">
            <v>-778.08</v>
          </cell>
        </row>
        <row r="839">
          <cell r="F839" t="str">
            <v>421DGP</v>
          </cell>
          <cell r="G839" t="str">
            <v>421</v>
          </cell>
          <cell r="I839">
            <v>0</v>
          </cell>
        </row>
        <row r="840">
          <cell r="F840" t="str">
            <v>421DGU</v>
          </cell>
          <cell r="G840" t="str">
            <v>421</v>
          </cell>
          <cell r="I840">
            <v>-298822.05</v>
          </cell>
        </row>
        <row r="841">
          <cell r="F841" t="str">
            <v>421OR</v>
          </cell>
          <cell r="G841" t="str">
            <v>421</v>
          </cell>
          <cell r="I841">
            <v>381822.56</v>
          </cell>
        </row>
        <row r="842">
          <cell r="F842" t="str">
            <v>421OTHER</v>
          </cell>
          <cell r="G842" t="str">
            <v>421</v>
          </cell>
          <cell r="I842">
            <v>0</v>
          </cell>
        </row>
        <row r="843">
          <cell r="F843" t="str">
            <v>421SG</v>
          </cell>
          <cell r="G843" t="str">
            <v>421</v>
          </cell>
          <cell r="I843">
            <v>-1185345.68</v>
          </cell>
        </row>
        <row r="844">
          <cell r="F844" t="str">
            <v>421SO</v>
          </cell>
          <cell r="G844" t="str">
            <v>421</v>
          </cell>
          <cell r="I844">
            <v>9079.07</v>
          </cell>
        </row>
        <row r="845">
          <cell r="F845" t="str">
            <v>421UT</v>
          </cell>
          <cell r="G845" t="str">
            <v>421</v>
          </cell>
          <cell r="I845">
            <v>-1178483.08</v>
          </cell>
        </row>
        <row r="846">
          <cell r="F846" t="str">
            <v>421WA</v>
          </cell>
          <cell r="G846" t="str">
            <v>421</v>
          </cell>
          <cell r="I846">
            <v>318.66000000000003</v>
          </cell>
        </row>
        <row r="847">
          <cell r="F847" t="str">
            <v>421WYP</v>
          </cell>
          <cell r="G847" t="str">
            <v>421</v>
          </cell>
          <cell r="I847">
            <v>1288.8900000000001</v>
          </cell>
        </row>
        <row r="848">
          <cell r="F848" t="str">
            <v>427SNP</v>
          </cell>
          <cell r="G848" t="str">
            <v>427</v>
          </cell>
          <cell r="I848">
            <v>364779473.19</v>
          </cell>
        </row>
        <row r="849">
          <cell r="F849" t="str">
            <v>428SNP</v>
          </cell>
          <cell r="G849" t="str">
            <v>428</v>
          </cell>
          <cell r="I849">
            <v>6193179.0800000001</v>
          </cell>
        </row>
        <row r="850">
          <cell r="F850" t="str">
            <v>429SNP</v>
          </cell>
          <cell r="G850" t="str">
            <v>429</v>
          </cell>
          <cell r="I850">
            <v>-2718.18</v>
          </cell>
        </row>
        <row r="851">
          <cell r="F851" t="str">
            <v>431SNP</v>
          </cell>
          <cell r="G851" t="str">
            <v>431</v>
          </cell>
          <cell r="I851">
            <v>4919338.8600000003</v>
          </cell>
        </row>
        <row r="852">
          <cell r="F852" t="str">
            <v>432SNP</v>
          </cell>
          <cell r="G852" t="str">
            <v>432</v>
          </cell>
          <cell r="I852">
            <v>-43581933.270000003</v>
          </cell>
        </row>
        <row r="853">
          <cell r="F853" t="str">
            <v>440CA</v>
          </cell>
          <cell r="G853" t="str">
            <v>440</v>
          </cell>
          <cell r="I853">
            <v>44417593.4099999</v>
          </cell>
        </row>
        <row r="854">
          <cell r="F854" t="str">
            <v>440ID</v>
          </cell>
          <cell r="G854" t="str">
            <v>440</v>
          </cell>
          <cell r="I854">
            <v>61754862.57</v>
          </cell>
        </row>
        <row r="855">
          <cell r="F855" t="str">
            <v>440OR</v>
          </cell>
          <cell r="G855" t="str">
            <v>440</v>
          </cell>
          <cell r="I855">
            <v>470196520.48000002</v>
          </cell>
        </row>
        <row r="856">
          <cell r="F856" t="str">
            <v>440UT</v>
          </cell>
          <cell r="G856" t="str">
            <v>440</v>
          </cell>
          <cell r="I856">
            <v>572407767.58999896</v>
          </cell>
        </row>
        <row r="857">
          <cell r="F857" t="str">
            <v>440WA</v>
          </cell>
          <cell r="G857" t="str">
            <v>440</v>
          </cell>
          <cell r="I857">
            <v>118316113.3</v>
          </cell>
        </row>
        <row r="858">
          <cell r="F858" t="str">
            <v>440WYP</v>
          </cell>
          <cell r="G858" t="str">
            <v>440</v>
          </cell>
          <cell r="I858">
            <v>77585902.159999907</v>
          </cell>
        </row>
        <row r="859">
          <cell r="F859" t="str">
            <v>440WYU</v>
          </cell>
          <cell r="G859" t="str">
            <v>440</v>
          </cell>
          <cell r="I859">
            <v>11274739.449999999</v>
          </cell>
        </row>
        <row r="860">
          <cell r="F860" t="str">
            <v>442CA</v>
          </cell>
          <cell r="G860" t="str">
            <v>442</v>
          </cell>
          <cell r="I860">
            <v>42412713.030000001</v>
          </cell>
        </row>
        <row r="861">
          <cell r="F861" t="str">
            <v>442ID</v>
          </cell>
          <cell r="G861" t="str">
            <v>442</v>
          </cell>
          <cell r="I861">
            <v>135738610.72</v>
          </cell>
        </row>
        <row r="862">
          <cell r="F862" t="str">
            <v>442OR</v>
          </cell>
          <cell r="G862" t="str">
            <v>442</v>
          </cell>
          <cell r="I862">
            <v>469955353.109999</v>
          </cell>
        </row>
        <row r="863">
          <cell r="F863" t="str">
            <v>442UT</v>
          </cell>
          <cell r="G863" t="str">
            <v>442</v>
          </cell>
          <cell r="I863">
            <v>894372039.60000002</v>
          </cell>
        </row>
        <row r="864">
          <cell r="F864" t="str">
            <v>442WA</v>
          </cell>
          <cell r="G864" t="str">
            <v>442</v>
          </cell>
          <cell r="I864">
            <v>155928210.00999999</v>
          </cell>
        </row>
        <row r="865">
          <cell r="F865" t="str">
            <v>442WYP</v>
          </cell>
          <cell r="G865" t="str">
            <v>442</v>
          </cell>
          <cell r="I865">
            <v>358421326.19</v>
          </cell>
        </row>
        <row r="866">
          <cell r="F866" t="str">
            <v>442WYU</v>
          </cell>
          <cell r="G866" t="str">
            <v>442</v>
          </cell>
          <cell r="I866">
            <v>78482668.900000006</v>
          </cell>
        </row>
        <row r="867">
          <cell r="F867" t="str">
            <v>444CA</v>
          </cell>
          <cell r="G867" t="str">
            <v>444</v>
          </cell>
          <cell r="I867">
            <v>380424.13</v>
          </cell>
        </row>
        <row r="868">
          <cell r="F868" t="str">
            <v>444ID</v>
          </cell>
          <cell r="G868" t="str">
            <v>444</v>
          </cell>
          <cell r="I868">
            <v>501210.81</v>
          </cell>
        </row>
        <row r="869">
          <cell r="F869" t="str">
            <v>444OR</v>
          </cell>
          <cell r="G869" t="str">
            <v>444</v>
          </cell>
          <cell r="I869">
            <v>5466137.3099999996</v>
          </cell>
        </row>
        <row r="870">
          <cell r="F870" t="str">
            <v>444UT</v>
          </cell>
          <cell r="G870" t="str">
            <v>444</v>
          </cell>
          <cell r="I870">
            <v>10910809.779999901</v>
          </cell>
        </row>
        <row r="871">
          <cell r="F871" t="str">
            <v>444WA</v>
          </cell>
          <cell r="G871" t="str">
            <v>444</v>
          </cell>
          <cell r="I871">
            <v>1318062.58</v>
          </cell>
        </row>
        <row r="872">
          <cell r="F872" t="str">
            <v>444WYP</v>
          </cell>
          <cell r="G872" t="str">
            <v>444</v>
          </cell>
          <cell r="I872">
            <v>1629594.14</v>
          </cell>
        </row>
        <row r="873">
          <cell r="F873" t="str">
            <v>444WYU</v>
          </cell>
          <cell r="G873" t="str">
            <v>444</v>
          </cell>
          <cell r="I873">
            <v>416317.94</v>
          </cell>
        </row>
        <row r="874">
          <cell r="F874" t="str">
            <v>445UT</v>
          </cell>
          <cell r="G874" t="str">
            <v>445</v>
          </cell>
          <cell r="I874">
            <v>19177584.010000002</v>
          </cell>
        </row>
        <row r="875">
          <cell r="F875" t="str">
            <v>447FERC</v>
          </cell>
          <cell r="G875" t="str">
            <v>447</v>
          </cell>
          <cell r="I875">
            <v>7698166.5199999996</v>
          </cell>
        </row>
        <row r="876">
          <cell r="F876" t="str">
            <v>447NPCSE</v>
          </cell>
          <cell r="G876" t="str">
            <v>447NPC</v>
          </cell>
          <cell r="I876">
            <v>1178148.48</v>
          </cell>
        </row>
        <row r="877">
          <cell r="F877" t="str">
            <v>447NPCSG</v>
          </cell>
          <cell r="G877" t="str">
            <v>447NPC</v>
          </cell>
          <cell r="I877">
            <v>572757991.799999</v>
          </cell>
        </row>
        <row r="878">
          <cell r="F878" t="str">
            <v>447OR</v>
          </cell>
          <cell r="G878" t="str">
            <v>447</v>
          </cell>
          <cell r="I878">
            <v>1020562.56</v>
          </cell>
        </row>
        <row r="879">
          <cell r="F879" t="str">
            <v>447SG</v>
          </cell>
          <cell r="G879" t="str">
            <v>447</v>
          </cell>
          <cell r="I879">
            <v>0</v>
          </cell>
        </row>
        <row r="880">
          <cell r="F880" t="str">
            <v>447WYP</v>
          </cell>
          <cell r="G880" t="str">
            <v>447</v>
          </cell>
          <cell r="I880">
            <v>34812.339999999997</v>
          </cell>
        </row>
        <row r="881">
          <cell r="F881" t="str">
            <v>450CA</v>
          </cell>
          <cell r="G881" t="str">
            <v>450</v>
          </cell>
          <cell r="I881">
            <v>234132.77</v>
          </cell>
        </row>
        <row r="882">
          <cell r="F882" t="str">
            <v>450ID</v>
          </cell>
          <cell r="G882" t="str">
            <v>450</v>
          </cell>
          <cell r="I882">
            <v>413149.77</v>
          </cell>
        </row>
        <row r="883">
          <cell r="F883" t="str">
            <v>450OR</v>
          </cell>
          <cell r="G883" t="str">
            <v>450</v>
          </cell>
          <cell r="I883">
            <v>2612138.06</v>
          </cell>
        </row>
        <row r="884">
          <cell r="F884" t="str">
            <v>450UT</v>
          </cell>
          <cell r="G884" t="str">
            <v>450</v>
          </cell>
          <cell r="I884">
            <v>2935273.83</v>
          </cell>
        </row>
        <row r="885">
          <cell r="F885" t="str">
            <v>450WA</v>
          </cell>
          <cell r="G885" t="str">
            <v>450</v>
          </cell>
          <cell r="I885">
            <v>548597.64</v>
          </cell>
        </row>
        <row r="886">
          <cell r="F886" t="str">
            <v>450WYP</v>
          </cell>
          <cell r="G886" t="str">
            <v>450</v>
          </cell>
          <cell r="I886">
            <v>543304.93000000005</v>
          </cell>
        </row>
        <row r="887">
          <cell r="F887" t="str">
            <v>450WYU</v>
          </cell>
          <cell r="G887" t="str">
            <v>450</v>
          </cell>
          <cell r="I887">
            <v>75326.080000000002</v>
          </cell>
        </row>
        <row r="888">
          <cell r="F888" t="str">
            <v>451CA</v>
          </cell>
          <cell r="G888" t="str">
            <v>451</v>
          </cell>
          <cell r="I888">
            <v>242798.04</v>
          </cell>
        </row>
        <row r="889">
          <cell r="F889" t="str">
            <v>451ID</v>
          </cell>
          <cell r="G889" t="str">
            <v>451</v>
          </cell>
          <cell r="I889">
            <v>127600.77</v>
          </cell>
        </row>
        <row r="890">
          <cell r="F890" t="str">
            <v>451OR</v>
          </cell>
          <cell r="G890" t="str">
            <v>451</v>
          </cell>
          <cell r="I890">
            <v>1186735.1399999999</v>
          </cell>
        </row>
        <row r="891">
          <cell r="F891" t="str">
            <v>451SO</v>
          </cell>
          <cell r="G891" t="str">
            <v>451</v>
          </cell>
          <cell r="I891">
            <v>59375.94</v>
          </cell>
        </row>
        <row r="892">
          <cell r="F892" t="str">
            <v>451UT</v>
          </cell>
          <cell r="G892" t="str">
            <v>451</v>
          </cell>
          <cell r="I892">
            <v>3890290.93</v>
          </cell>
        </row>
        <row r="893">
          <cell r="F893" t="str">
            <v>451WA</v>
          </cell>
          <cell r="G893" t="str">
            <v>451</v>
          </cell>
          <cell r="I893">
            <v>151550.85999999999</v>
          </cell>
        </row>
        <row r="894">
          <cell r="F894" t="str">
            <v>451WYP</v>
          </cell>
          <cell r="G894" t="str">
            <v>451</v>
          </cell>
          <cell r="I894">
            <v>532756.78</v>
          </cell>
        </row>
        <row r="895">
          <cell r="F895" t="str">
            <v>451WYU</v>
          </cell>
          <cell r="G895" t="str">
            <v>451</v>
          </cell>
          <cell r="I895">
            <v>247605.14</v>
          </cell>
        </row>
        <row r="896">
          <cell r="F896" t="str">
            <v>453SG</v>
          </cell>
          <cell r="G896" t="str">
            <v>453</v>
          </cell>
          <cell r="I896">
            <v>12154.52</v>
          </cell>
        </row>
        <row r="897">
          <cell r="F897" t="str">
            <v>454CA</v>
          </cell>
          <cell r="G897" t="str">
            <v>454</v>
          </cell>
          <cell r="I897">
            <v>560420.22</v>
          </cell>
        </row>
        <row r="898">
          <cell r="F898" t="str">
            <v>454DGU</v>
          </cell>
          <cell r="G898" t="str">
            <v>454</v>
          </cell>
          <cell r="I898">
            <v>0</v>
          </cell>
        </row>
        <row r="899">
          <cell r="F899" t="str">
            <v>454ID</v>
          </cell>
          <cell r="G899" t="str">
            <v>454</v>
          </cell>
          <cell r="I899">
            <v>262856.95</v>
          </cell>
        </row>
        <row r="900">
          <cell r="F900" t="str">
            <v>454OR</v>
          </cell>
          <cell r="G900" t="str">
            <v>454</v>
          </cell>
          <cell r="I900">
            <v>4988291.28</v>
          </cell>
        </row>
        <row r="901">
          <cell r="F901" t="str">
            <v>454SG</v>
          </cell>
          <cell r="G901" t="str">
            <v>454</v>
          </cell>
          <cell r="I901">
            <v>5302064.12</v>
          </cell>
        </row>
        <row r="902">
          <cell r="F902" t="str">
            <v>454SO</v>
          </cell>
          <cell r="G902" t="str">
            <v>454</v>
          </cell>
          <cell r="I902">
            <v>3442500.75</v>
          </cell>
        </row>
        <row r="903">
          <cell r="F903" t="str">
            <v>454UT</v>
          </cell>
          <cell r="G903" t="str">
            <v>454</v>
          </cell>
          <cell r="I903">
            <v>3182622.79</v>
          </cell>
        </row>
        <row r="904">
          <cell r="F904" t="str">
            <v>454WA</v>
          </cell>
          <cell r="G904" t="str">
            <v>454</v>
          </cell>
          <cell r="I904">
            <v>994006.62</v>
          </cell>
        </row>
        <row r="905">
          <cell r="F905" t="str">
            <v>454WYP</v>
          </cell>
          <cell r="G905" t="str">
            <v>454</v>
          </cell>
          <cell r="I905">
            <v>361752.85</v>
          </cell>
        </row>
        <row r="906">
          <cell r="F906" t="str">
            <v>454WYU</v>
          </cell>
          <cell r="G906" t="str">
            <v>454</v>
          </cell>
          <cell r="I906">
            <v>34055.599999999999</v>
          </cell>
        </row>
        <row r="907">
          <cell r="F907" t="str">
            <v>456CA</v>
          </cell>
          <cell r="G907" t="str">
            <v>456</v>
          </cell>
          <cell r="I907">
            <v>-109174.28</v>
          </cell>
        </row>
        <row r="908">
          <cell r="F908" t="str">
            <v>456ID</v>
          </cell>
          <cell r="G908" t="str">
            <v>456</v>
          </cell>
          <cell r="I908">
            <v>5009490.2300000004</v>
          </cell>
        </row>
        <row r="909">
          <cell r="F909" t="str">
            <v>456OR</v>
          </cell>
          <cell r="G909" t="str">
            <v>456</v>
          </cell>
          <cell r="I909">
            <v>13543656.630000001</v>
          </cell>
        </row>
        <row r="910">
          <cell r="F910" t="str">
            <v>456OTHER</v>
          </cell>
          <cell r="G910" t="str">
            <v>456</v>
          </cell>
          <cell r="I910">
            <v>-1885753.4</v>
          </cell>
        </row>
        <row r="911">
          <cell r="F911" t="str">
            <v>456SE</v>
          </cell>
          <cell r="G911" t="str">
            <v>456</v>
          </cell>
          <cell r="I911">
            <v>6954625.48999999</v>
          </cell>
        </row>
        <row r="912">
          <cell r="F912" t="str">
            <v>456SG</v>
          </cell>
          <cell r="G912" t="str">
            <v>456</v>
          </cell>
          <cell r="I912">
            <v>180643949.80000001</v>
          </cell>
        </row>
        <row r="913">
          <cell r="F913" t="str">
            <v>456SO</v>
          </cell>
          <cell r="G913" t="str">
            <v>456</v>
          </cell>
          <cell r="I913">
            <v>174876.17</v>
          </cell>
        </row>
        <row r="914">
          <cell r="F914" t="str">
            <v>456UT</v>
          </cell>
          <cell r="G914" t="str">
            <v>456</v>
          </cell>
          <cell r="I914">
            <v>52273735.039999999</v>
          </cell>
        </row>
        <row r="915">
          <cell r="F915" t="str">
            <v>456WA</v>
          </cell>
          <cell r="G915" t="str">
            <v>456</v>
          </cell>
          <cell r="I915">
            <v>4653052</v>
          </cell>
        </row>
        <row r="916">
          <cell r="F916" t="str">
            <v>456WYP</v>
          </cell>
          <cell r="G916" t="str">
            <v>456</v>
          </cell>
          <cell r="I916">
            <v>1213596.3700000001</v>
          </cell>
        </row>
        <row r="917">
          <cell r="F917" t="str">
            <v>456WYU</v>
          </cell>
          <cell r="G917" t="str">
            <v>456</v>
          </cell>
          <cell r="I917">
            <v>661305.54</v>
          </cell>
        </row>
        <row r="918">
          <cell r="F918" t="str">
            <v>500SNPPS</v>
          </cell>
          <cell r="G918" t="str">
            <v>500</v>
          </cell>
          <cell r="I918">
            <v>19764496.25</v>
          </cell>
        </row>
        <row r="919">
          <cell r="F919" t="str">
            <v>500SSGCH</v>
          </cell>
          <cell r="G919" t="str">
            <v>500</v>
          </cell>
          <cell r="I919">
            <v>1561670.77</v>
          </cell>
        </row>
        <row r="920">
          <cell r="F920" t="str">
            <v>501NPCID</v>
          </cell>
          <cell r="G920" t="str">
            <v>501NPC</v>
          </cell>
          <cell r="I920">
            <v>-303056.3</v>
          </cell>
        </row>
        <row r="921">
          <cell r="F921" t="str">
            <v>501NPCSE</v>
          </cell>
          <cell r="G921" t="str">
            <v>501NPC</v>
          </cell>
          <cell r="I921">
            <v>560188845.05999899</v>
          </cell>
        </row>
        <row r="922">
          <cell r="F922" t="str">
            <v>501NPCSSECH</v>
          </cell>
          <cell r="G922" t="str">
            <v>501NPC</v>
          </cell>
          <cell r="I922">
            <v>51573118.859999999</v>
          </cell>
        </row>
        <row r="923">
          <cell r="F923" t="str">
            <v>501NPCWYP</v>
          </cell>
          <cell r="G923" t="str">
            <v>501NPC</v>
          </cell>
          <cell r="I923">
            <v>-810137.8</v>
          </cell>
        </row>
        <row r="924">
          <cell r="F924" t="str">
            <v>501SE</v>
          </cell>
          <cell r="G924" t="str">
            <v>501</v>
          </cell>
          <cell r="I924">
            <v>11455315.519999901</v>
          </cell>
        </row>
        <row r="925">
          <cell r="F925" t="str">
            <v>501SSECH</v>
          </cell>
          <cell r="G925" t="str">
            <v>501</v>
          </cell>
          <cell r="I925">
            <v>3133069.76</v>
          </cell>
        </row>
        <row r="926">
          <cell r="F926" t="str">
            <v>502SNPPS</v>
          </cell>
          <cell r="G926" t="str">
            <v>502</v>
          </cell>
          <cell r="I926">
            <v>31542821.749999899</v>
          </cell>
        </row>
        <row r="927">
          <cell r="F927" t="str">
            <v>502SSGCH</v>
          </cell>
          <cell r="G927" t="str">
            <v>502</v>
          </cell>
          <cell r="I927">
            <v>5660747.1600000001</v>
          </cell>
        </row>
        <row r="928">
          <cell r="F928" t="str">
            <v>503NPCSE</v>
          </cell>
          <cell r="G928" t="str">
            <v>503NPC</v>
          </cell>
          <cell r="I928">
            <v>3803677.35</v>
          </cell>
        </row>
        <row r="929">
          <cell r="F929" t="str">
            <v>505SNPPS</v>
          </cell>
          <cell r="G929" t="str">
            <v>505</v>
          </cell>
          <cell r="I929">
            <v>2861126.95</v>
          </cell>
        </row>
        <row r="930">
          <cell r="F930" t="str">
            <v>505SSGCH</v>
          </cell>
          <cell r="G930" t="str">
            <v>505</v>
          </cell>
          <cell r="I930">
            <v>1178258.3899999999</v>
          </cell>
        </row>
        <row r="931">
          <cell r="F931" t="str">
            <v>506SNPPS</v>
          </cell>
          <cell r="G931" t="str">
            <v>506</v>
          </cell>
          <cell r="I931">
            <v>41236613.669999897</v>
          </cell>
        </row>
        <row r="932">
          <cell r="F932" t="str">
            <v>506SSGCH</v>
          </cell>
          <cell r="G932" t="str">
            <v>506</v>
          </cell>
          <cell r="I932">
            <v>1846903.98</v>
          </cell>
        </row>
        <row r="933">
          <cell r="F933" t="str">
            <v>507SNPPS</v>
          </cell>
          <cell r="G933" t="str">
            <v>507</v>
          </cell>
          <cell r="I933">
            <v>427029.71</v>
          </cell>
        </row>
        <row r="934">
          <cell r="F934" t="str">
            <v>507SSGCH</v>
          </cell>
          <cell r="G934" t="str">
            <v>507</v>
          </cell>
          <cell r="I934">
            <v>629.17999999999995</v>
          </cell>
        </row>
        <row r="935">
          <cell r="F935" t="str">
            <v>510SNPPS</v>
          </cell>
          <cell r="G935" t="str">
            <v>510</v>
          </cell>
          <cell r="I935">
            <v>4396644.83</v>
          </cell>
        </row>
        <row r="936">
          <cell r="F936" t="str">
            <v>510SSGCH</v>
          </cell>
          <cell r="G936" t="str">
            <v>510</v>
          </cell>
          <cell r="I936">
            <v>1927889.25</v>
          </cell>
        </row>
        <row r="937">
          <cell r="F937" t="str">
            <v>511SNPPS</v>
          </cell>
          <cell r="G937" t="str">
            <v>511</v>
          </cell>
          <cell r="I937">
            <v>24335100.219999898</v>
          </cell>
        </row>
        <row r="938">
          <cell r="F938" t="str">
            <v>511SSGCH</v>
          </cell>
          <cell r="G938" t="str">
            <v>511</v>
          </cell>
          <cell r="I938">
            <v>982546.29</v>
          </cell>
        </row>
        <row r="939">
          <cell r="F939" t="str">
            <v>512SNPPS</v>
          </cell>
          <cell r="G939" t="str">
            <v>512</v>
          </cell>
          <cell r="I939">
            <v>99493706.699999899</v>
          </cell>
        </row>
        <row r="940">
          <cell r="F940" t="str">
            <v>512SSGCH</v>
          </cell>
          <cell r="G940" t="str">
            <v>512</v>
          </cell>
          <cell r="I940">
            <v>6965290.3099999996</v>
          </cell>
        </row>
        <row r="941">
          <cell r="F941" t="str">
            <v>513SNPPS</v>
          </cell>
          <cell r="G941" t="str">
            <v>513</v>
          </cell>
          <cell r="I941">
            <v>35424432.880000003</v>
          </cell>
        </row>
        <row r="942">
          <cell r="F942" t="str">
            <v>513SSGCH</v>
          </cell>
          <cell r="G942" t="str">
            <v>513</v>
          </cell>
          <cell r="I942">
            <v>1014883.17</v>
          </cell>
        </row>
        <row r="943">
          <cell r="F943" t="str">
            <v>514SNPPS</v>
          </cell>
          <cell r="G943" t="str">
            <v>514</v>
          </cell>
          <cell r="I943">
            <v>9469151.7999999896</v>
          </cell>
        </row>
        <row r="944">
          <cell r="F944" t="str">
            <v>514SSGCH</v>
          </cell>
          <cell r="G944" t="str">
            <v>514</v>
          </cell>
          <cell r="I944">
            <v>3264132.51</v>
          </cell>
        </row>
        <row r="945">
          <cell r="F945" t="str">
            <v>535SNPPH-P</v>
          </cell>
          <cell r="G945" t="str">
            <v>535</v>
          </cell>
          <cell r="I945">
            <v>6800323.6446919907</v>
          </cell>
        </row>
        <row r="946">
          <cell r="F946" t="str">
            <v>535SNPPH-U</v>
          </cell>
          <cell r="G946" t="str">
            <v>535</v>
          </cell>
          <cell r="I946">
            <v>319273.22530800896</v>
          </cell>
        </row>
        <row r="947">
          <cell r="F947" t="str">
            <v>536SNPPH-P</v>
          </cell>
          <cell r="G947" t="str">
            <v>536</v>
          </cell>
          <cell r="I947">
            <v>232528.06</v>
          </cell>
        </row>
        <row r="948">
          <cell r="F948" t="str">
            <v>536SNPPH-U</v>
          </cell>
          <cell r="G948" t="str">
            <v>536</v>
          </cell>
          <cell r="I948">
            <v>0</v>
          </cell>
        </row>
        <row r="949">
          <cell r="F949" t="str">
            <v>537SNPPH-P</v>
          </cell>
          <cell r="G949" t="str">
            <v>537</v>
          </cell>
          <cell r="I949">
            <v>3043742.219918</v>
          </cell>
        </row>
        <row r="950">
          <cell r="F950" t="str">
            <v>537SNPPH-U</v>
          </cell>
          <cell r="G950" t="str">
            <v>537</v>
          </cell>
          <cell r="I950">
            <v>280988.94008199999</v>
          </cell>
        </row>
        <row r="951">
          <cell r="F951" t="str">
            <v>539SNPPH-P</v>
          </cell>
          <cell r="G951" t="str">
            <v>539</v>
          </cell>
          <cell r="I951">
            <v>12845418.641205899</v>
          </cell>
        </row>
        <row r="952">
          <cell r="F952" t="str">
            <v>539SNPPH-U</v>
          </cell>
          <cell r="G952" t="str">
            <v>539</v>
          </cell>
          <cell r="I952">
            <v>6826676.8687939998</v>
          </cell>
        </row>
        <row r="953">
          <cell r="F953" t="str">
            <v>540SNPPH-P</v>
          </cell>
          <cell r="G953" t="str">
            <v>540</v>
          </cell>
          <cell r="I953">
            <v>237799.15</v>
          </cell>
        </row>
        <row r="954">
          <cell r="F954" t="str">
            <v>540SNPPH-U</v>
          </cell>
          <cell r="G954" t="str">
            <v>540</v>
          </cell>
          <cell r="I954">
            <v>1132.7</v>
          </cell>
        </row>
        <row r="955">
          <cell r="F955" t="str">
            <v>541SNPPH-P</v>
          </cell>
          <cell r="G955" t="str">
            <v>541</v>
          </cell>
          <cell r="I955">
            <v>861.89</v>
          </cell>
        </row>
        <row r="956">
          <cell r="F956" t="str">
            <v>542SNPPH-P</v>
          </cell>
          <cell r="G956" t="str">
            <v>542</v>
          </cell>
          <cell r="I956">
            <v>1175707.52</v>
          </cell>
        </row>
        <row r="957">
          <cell r="F957" t="str">
            <v>542SNPPH-U</v>
          </cell>
          <cell r="G957" t="str">
            <v>542</v>
          </cell>
          <cell r="I957">
            <v>186118.8</v>
          </cell>
        </row>
        <row r="958">
          <cell r="F958" t="str">
            <v>543SNPPH-P</v>
          </cell>
          <cell r="G958" t="str">
            <v>543</v>
          </cell>
          <cell r="I958">
            <v>1471773.59</v>
          </cell>
        </row>
        <row r="959">
          <cell r="F959" t="str">
            <v>543SNPPH-U</v>
          </cell>
          <cell r="G959" t="str">
            <v>543</v>
          </cell>
          <cell r="I959">
            <v>533897.19999999995</v>
          </cell>
        </row>
        <row r="960">
          <cell r="F960" t="str">
            <v>544SNPPH-P</v>
          </cell>
          <cell r="G960" t="str">
            <v>544</v>
          </cell>
          <cell r="I960">
            <v>1485490.81</v>
          </cell>
        </row>
        <row r="961">
          <cell r="F961" t="str">
            <v>544SNPPH-U</v>
          </cell>
          <cell r="G961" t="str">
            <v>544</v>
          </cell>
          <cell r="I961">
            <v>372678.24</v>
          </cell>
        </row>
        <row r="962">
          <cell r="F962" t="str">
            <v>545SNPPH-P</v>
          </cell>
          <cell r="G962" t="str">
            <v>545</v>
          </cell>
          <cell r="I962">
            <v>1894075.925608</v>
          </cell>
        </row>
        <row r="963">
          <cell r="F963" t="str">
            <v>545SNPPH-U</v>
          </cell>
          <cell r="G963" t="str">
            <v>545</v>
          </cell>
          <cell r="I963">
            <v>682847.01439200004</v>
          </cell>
        </row>
        <row r="964">
          <cell r="F964" t="str">
            <v>546SNPPO</v>
          </cell>
          <cell r="G964" t="str">
            <v>546</v>
          </cell>
          <cell r="I964">
            <v>292485.77</v>
          </cell>
        </row>
        <row r="965">
          <cell r="F965" t="str">
            <v>547NPCSE</v>
          </cell>
          <cell r="G965" t="str">
            <v>547NPC</v>
          </cell>
          <cell r="I965">
            <v>426045258.42000002</v>
          </cell>
        </row>
        <row r="966">
          <cell r="F966" t="str">
            <v>547NPCSSECT</v>
          </cell>
          <cell r="G966" t="str">
            <v>547NPC</v>
          </cell>
          <cell r="I966">
            <v>32789053.8199999</v>
          </cell>
        </row>
        <row r="967">
          <cell r="F967" t="str">
            <v>548SNPPO</v>
          </cell>
          <cell r="G967" t="str">
            <v>548</v>
          </cell>
          <cell r="I967">
            <v>13626280.4</v>
          </cell>
        </row>
        <row r="968">
          <cell r="F968" t="str">
            <v>548SSGCT</v>
          </cell>
          <cell r="G968" t="str">
            <v>548</v>
          </cell>
          <cell r="I968">
            <v>1432978.79</v>
          </cell>
        </row>
        <row r="969">
          <cell r="F969" t="str">
            <v>549SNPPO</v>
          </cell>
          <cell r="G969" t="str">
            <v>549</v>
          </cell>
          <cell r="I969">
            <v>3584120.39</v>
          </cell>
        </row>
        <row r="970">
          <cell r="F970" t="str">
            <v>549SNPPO-W</v>
          </cell>
          <cell r="G970" t="str">
            <v>549</v>
          </cell>
          <cell r="I970">
            <v>15676044.0399999</v>
          </cell>
        </row>
        <row r="971">
          <cell r="F971" t="str">
            <v>550SNPPO</v>
          </cell>
          <cell r="G971" t="str">
            <v>550</v>
          </cell>
          <cell r="I971">
            <v>5965.47</v>
          </cell>
        </row>
        <row r="972">
          <cell r="F972" t="str">
            <v>550SNPPO-W</v>
          </cell>
          <cell r="G972" t="str">
            <v>550</v>
          </cell>
          <cell r="I972">
            <v>2589855.9500000002</v>
          </cell>
        </row>
        <row r="973">
          <cell r="F973" t="str">
            <v>552SNPPO</v>
          </cell>
          <cell r="G973" t="str">
            <v>552</v>
          </cell>
          <cell r="I973">
            <v>1457860.61</v>
          </cell>
        </row>
        <row r="974">
          <cell r="F974" t="str">
            <v>552SSGCT</v>
          </cell>
          <cell r="G974" t="str">
            <v>552</v>
          </cell>
          <cell r="I974">
            <v>229856.04</v>
          </cell>
        </row>
        <row r="975">
          <cell r="F975" t="str">
            <v>553SNPPO</v>
          </cell>
          <cell r="G975" t="str">
            <v>553</v>
          </cell>
          <cell r="I975">
            <v>6962956.1099999901</v>
          </cell>
        </row>
        <row r="976">
          <cell r="F976" t="str">
            <v>553SNPPO-W</v>
          </cell>
          <cell r="G976" t="str">
            <v>553</v>
          </cell>
          <cell r="I976">
            <v>1825702.98</v>
          </cell>
        </row>
        <row r="977">
          <cell r="F977" t="str">
            <v>553SSGCT</v>
          </cell>
          <cell r="G977" t="str">
            <v>553</v>
          </cell>
          <cell r="I977">
            <v>3662761.8899999899</v>
          </cell>
        </row>
        <row r="978">
          <cell r="F978" t="str">
            <v>554SNPPO</v>
          </cell>
          <cell r="G978" t="str">
            <v>554</v>
          </cell>
          <cell r="I978">
            <v>1146157.1399999999</v>
          </cell>
        </row>
        <row r="979">
          <cell r="F979" t="str">
            <v>554SNPPO-W</v>
          </cell>
          <cell r="G979" t="str">
            <v>554</v>
          </cell>
          <cell r="I979">
            <v>819650.09</v>
          </cell>
        </row>
        <row r="980">
          <cell r="F980" t="str">
            <v>554SSGCT</v>
          </cell>
          <cell r="G980" t="str">
            <v>554</v>
          </cell>
          <cell r="I980">
            <v>143935.45000000001</v>
          </cell>
        </row>
        <row r="981">
          <cell r="F981" t="str">
            <v>555ID</v>
          </cell>
          <cell r="G981" t="str">
            <v>555</v>
          </cell>
          <cell r="I981">
            <v>1309605</v>
          </cell>
        </row>
        <row r="982">
          <cell r="F982" t="str">
            <v>555NPCSE</v>
          </cell>
          <cell r="G982" t="str">
            <v>555NPC</v>
          </cell>
          <cell r="I982">
            <v>36696739.229999997</v>
          </cell>
        </row>
        <row r="983">
          <cell r="F983" t="str">
            <v>555NPCSG</v>
          </cell>
          <cell r="G983" t="str">
            <v>555NPC</v>
          </cell>
          <cell r="I983">
            <v>391933275.88</v>
          </cell>
        </row>
        <row r="984">
          <cell r="F984" t="str">
            <v>555OR</v>
          </cell>
          <cell r="G984" t="str">
            <v>555</v>
          </cell>
          <cell r="I984">
            <v>-28357342</v>
          </cell>
        </row>
        <row r="985">
          <cell r="F985" t="str">
            <v>555WA</v>
          </cell>
          <cell r="G985" t="str">
            <v>555</v>
          </cell>
          <cell r="I985">
            <v>-8686153</v>
          </cell>
        </row>
        <row r="986">
          <cell r="F986" t="str">
            <v>556SG</v>
          </cell>
          <cell r="G986" t="str">
            <v>556</v>
          </cell>
          <cell r="I986">
            <v>1053715.3400000001</v>
          </cell>
        </row>
        <row r="987">
          <cell r="F987" t="str">
            <v>557ID</v>
          </cell>
          <cell r="G987" t="str">
            <v>557</v>
          </cell>
          <cell r="I987">
            <v>-32973.24</v>
          </cell>
        </row>
        <row r="988">
          <cell r="F988" t="str">
            <v>557OR</v>
          </cell>
          <cell r="G988" t="str">
            <v>557</v>
          </cell>
          <cell r="I988">
            <v>-53813.04</v>
          </cell>
        </row>
        <row r="989">
          <cell r="F989" t="str">
            <v>557SG</v>
          </cell>
          <cell r="G989" t="str">
            <v>557</v>
          </cell>
          <cell r="I989">
            <v>49104803.810000002</v>
          </cell>
        </row>
        <row r="990">
          <cell r="F990" t="str">
            <v>557SGCT</v>
          </cell>
          <cell r="G990" t="str">
            <v>557</v>
          </cell>
          <cell r="I990">
            <v>1122425.04</v>
          </cell>
        </row>
        <row r="991">
          <cell r="F991" t="str">
            <v>557WA</v>
          </cell>
          <cell r="G991" t="str">
            <v>557</v>
          </cell>
          <cell r="I991">
            <v>-97006.2</v>
          </cell>
        </row>
        <row r="992">
          <cell r="F992" t="str">
            <v>560SNPT</v>
          </cell>
          <cell r="G992" t="str">
            <v>560</v>
          </cell>
          <cell r="I992">
            <v>4167300.52</v>
          </cell>
        </row>
        <row r="993">
          <cell r="F993" t="str">
            <v>561SNPT</v>
          </cell>
          <cell r="G993" t="str">
            <v>561</v>
          </cell>
          <cell r="I993">
            <v>9714134.1999999993</v>
          </cell>
        </row>
        <row r="994">
          <cell r="F994" t="str">
            <v>562SNPT</v>
          </cell>
          <cell r="G994" t="str">
            <v>562</v>
          </cell>
          <cell r="I994">
            <v>1394852.5</v>
          </cell>
        </row>
        <row r="995">
          <cell r="F995" t="str">
            <v>563SNPT</v>
          </cell>
          <cell r="G995" t="str">
            <v>563</v>
          </cell>
          <cell r="I995">
            <v>118030.42</v>
          </cell>
        </row>
        <row r="996">
          <cell r="F996" t="str">
            <v>565NPCSE</v>
          </cell>
          <cell r="G996" t="str">
            <v>565NPC</v>
          </cell>
          <cell r="I996">
            <v>4667683.7300000004</v>
          </cell>
        </row>
        <row r="997">
          <cell r="F997" t="str">
            <v>565NPCSG</v>
          </cell>
          <cell r="G997" t="str">
            <v>565NPC</v>
          </cell>
          <cell r="I997">
            <v>122808196.659999</v>
          </cell>
        </row>
        <row r="998">
          <cell r="F998" t="str">
            <v>566SNPT</v>
          </cell>
          <cell r="G998" t="str">
            <v>566</v>
          </cell>
          <cell r="I998">
            <v>3737374.4</v>
          </cell>
        </row>
        <row r="999">
          <cell r="F999" t="str">
            <v>567SNPT</v>
          </cell>
          <cell r="G999" t="str">
            <v>567</v>
          </cell>
          <cell r="I999">
            <v>1747243.9</v>
          </cell>
        </row>
        <row r="1000">
          <cell r="F1000" t="str">
            <v>568SNPT</v>
          </cell>
          <cell r="G1000" t="str">
            <v>568</v>
          </cell>
          <cell r="I1000">
            <v>53694.67</v>
          </cell>
        </row>
        <row r="1001">
          <cell r="F1001" t="str">
            <v>569SNPT</v>
          </cell>
          <cell r="G1001" t="str">
            <v>569</v>
          </cell>
          <cell r="I1001">
            <v>4288601.5799999898</v>
          </cell>
        </row>
        <row r="1002">
          <cell r="F1002" t="str">
            <v>570SNPT</v>
          </cell>
          <cell r="G1002" t="str">
            <v>570</v>
          </cell>
          <cell r="I1002">
            <v>10258280.9099999</v>
          </cell>
        </row>
        <row r="1003">
          <cell r="F1003" t="str">
            <v>571SNPT</v>
          </cell>
          <cell r="G1003" t="str">
            <v>571</v>
          </cell>
          <cell r="I1003">
            <v>18538348.789999999</v>
          </cell>
        </row>
        <row r="1004">
          <cell r="F1004" t="str">
            <v>572SNPT</v>
          </cell>
          <cell r="G1004" t="str">
            <v>572</v>
          </cell>
          <cell r="I1004">
            <v>68648.639999999999</v>
          </cell>
        </row>
        <row r="1005">
          <cell r="F1005" t="str">
            <v>573SNPT</v>
          </cell>
          <cell r="G1005" t="str">
            <v>573</v>
          </cell>
          <cell r="I1005">
            <v>258869.19</v>
          </cell>
        </row>
        <row r="1006">
          <cell r="F1006" t="str">
            <v>573WYP</v>
          </cell>
          <cell r="G1006" t="str">
            <v>573</v>
          </cell>
          <cell r="I1006">
            <v>0</v>
          </cell>
        </row>
        <row r="1007">
          <cell r="F1007" t="str">
            <v>580CA</v>
          </cell>
          <cell r="G1007" t="str">
            <v>580</v>
          </cell>
          <cell r="I1007">
            <v>34363.51</v>
          </cell>
        </row>
        <row r="1008">
          <cell r="F1008" t="str">
            <v>580ID</v>
          </cell>
          <cell r="G1008" t="str">
            <v>580</v>
          </cell>
          <cell r="I1008">
            <v>-46126.93</v>
          </cell>
        </row>
        <row r="1009">
          <cell r="F1009" t="str">
            <v>580OR</v>
          </cell>
          <cell r="G1009" t="str">
            <v>580</v>
          </cell>
          <cell r="I1009">
            <v>0</v>
          </cell>
        </row>
        <row r="1010">
          <cell r="F1010" t="str">
            <v>580SNPD</v>
          </cell>
          <cell r="G1010" t="str">
            <v>580</v>
          </cell>
          <cell r="I1010">
            <v>17999420.98</v>
          </cell>
        </row>
        <row r="1011">
          <cell r="F1011" t="str">
            <v>580UT</v>
          </cell>
          <cell r="G1011" t="str">
            <v>580</v>
          </cell>
          <cell r="I1011">
            <v>17404.400000000001</v>
          </cell>
        </row>
        <row r="1012">
          <cell r="F1012" t="str">
            <v>580WA</v>
          </cell>
          <cell r="G1012" t="str">
            <v>580</v>
          </cell>
          <cell r="I1012">
            <v>23541.4</v>
          </cell>
        </row>
        <row r="1013">
          <cell r="F1013" t="str">
            <v>580WYP</v>
          </cell>
          <cell r="G1013" t="str">
            <v>580</v>
          </cell>
          <cell r="I1013">
            <v>-138903.13</v>
          </cell>
        </row>
        <row r="1014">
          <cell r="F1014" t="str">
            <v>580WYU</v>
          </cell>
          <cell r="G1014" t="str">
            <v>580</v>
          </cell>
          <cell r="I1014">
            <v>125868.2</v>
          </cell>
        </row>
        <row r="1015">
          <cell r="F1015" t="str">
            <v>581SNPD</v>
          </cell>
          <cell r="G1015" t="str">
            <v>581</v>
          </cell>
          <cell r="I1015">
            <v>13629195.329999899</v>
          </cell>
        </row>
        <row r="1016">
          <cell r="F1016" t="str">
            <v>582CA</v>
          </cell>
          <cell r="G1016" t="str">
            <v>582</v>
          </cell>
          <cell r="I1016">
            <v>118908.59</v>
          </cell>
        </row>
        <row r="1017">
          <cell r="F1017" t="str">
            <v>582ID</v>
          </cell>
          <cell r="G1017" t="str">
            <v>582</v>
          </cell>
          <cell r="I1017">
            <v>239457.65</v>
          </cell>
        </row>
        <row r="1018">
          <cell r="F1018" t="str">
            <v>582OR</v>
          </cell>
          <cell r="G1018" t="str">
            <v>582</v>
          </cell>
          <cell r="I1018">
            <v>947043.79</v>
          </cell>
        </row>
        <row r="1019">
          <cell r="F1019" t="str">
            <v>582SNPD</v>
          </cell>
          <cell r="G1019" t="str">
            <v>582</v>
          </cell>
          <cell r="I1019">
            <v>22122.91</v>
          </cell>
        </row>
        <row r="1020">
          <cell r="F1020" t="str">
            <v>582UT</v>
          </cell>
          <cell r="G1020" t="str">
            <v>582</v>
          </cell>
          <cell r="I1020">
            <v>1820074.22</v>
          </cell>
        </row>
        <row r="1021">
          <cell r="F1021" t="str">
            <v>582WA</v>
          </cell>
          <cell r="G1021" t="str">
            <v>582</v>
          </cell>
          <cell r="I1021">
            <v>248076.2</v>
          </cell>
        </row>
        <row r="1022">
          <cell r="F1022" t="str">
            <v>582WYP</v>
          </cell>
          <cell r="G1022" t="str">
            <v>582</v>
          </cell>
          <cell r="I1022">
            <v>400598.77</v>
          </cell>
        </row>
        <row r="1023">
          <cell r="F1023" t="str">
            <v>583CA</v>
          </cell>
          <cell r="G1023" t="str">
            <v>583</v>
          </cell>
          <cell r="I1023">
            <v>406172.55</v>
          </cell>
        </row>
        <row r="1024">
          <cell r="F1024" t="str">
            <v>583ID</v>
          </cell>
          <cell r="G1024" t="str">
            <v>583</v>
          </cell>
          <cell r="I1024">
            <v>219780.71</v>
          </cell>
        </row>
        <row r="1025">
          <cell r="F1025" t="str">
            <v>583OR</v>
          </cell>
          <cell r="G1025" t="str">
            <v>583</v>
          </cell>
          <cell r="I1025">
            <v>2915684.68</v>
          </cell>
        </row>
        <row r="1026">
          <cell r="F1026" t="str">
            <v>583SNPD</v>
          </cell>
          <cell r="G1026" t="str">
            <v>583</v>
          </cell>
          <cell r="I1026">
            <v>26381.53</v>
          </cell>
        </row>
        <row r="1027">
          <cell r="F1027" t="str">
            <v>583UT</v>
          </cell>
          <cell r="G1027" t="str">
            <v>583</v>
          </cell>
          <cell r="I1027">
            <v>1537460.51</v>
          </cell>
        </row>
        <row r="1028">
          <cell r="F1028" t="str">
            <v>583WA</v>
          </cell>
          <cell r="G1028" t="str">
            <v>583</v>
          </cell>
          <cell r="I1028">
            <v>392678.15</v>
          </cell>
        </row>
        <row r="1029">
          <cell r="F1029" t="str">
            <v>583WYP</v>
          </cell>
          <cell r="G1029" t="str">
            <v>583</v>
          </cell>
          <cell r="I1029">
            <v>288252.42</v>
          </cell>
        </row>
        <row r="1030">
          <cell r="F1030" t="str">
            <v>583WYU</v>
          </cell>
          <cell r="G1030" t="str">
            <v>583</v>
          </cell>
          <cell r="I1030">
            <v>111694.69</v>
          </cell>
        </row>
        <row r="1031">
          <cell r="F1031" t="str">
            <v>584ID</v>
          </cell>
          <cell r="G1031" t="str">
            <v>584</v>
          </cell>
          <cell r="I1031">
            <v>11.23</v>
          </cell>
        </row>
        <row r="1032">
          <cell r="F1032" t="str">
            <v>584SNPD</v>
          </cell>
          <cell r="G1032" t="str">
            <v>584</v>
          </cell>
          <cell r="I1032">
            <v>0</v>
          </cell>
        </row>
        <row r="1033">
          <cell r="F1033" t="str">
            <v>584UT</v>
          </cell>
          <cell r="G1033" t="str">
            <v>584</v>
          </cell>
          <cell r="I1033">
            <v>47.3</v>
          </cell>
        </row>
        <row r="1034">
          <cell r="F1034" t="str">
            <v>584WYP</v>
          </cell>
          <cell r="G1034" t="str">
            <v>584</v>
          </cell>
          <cell r="I1034">
            <v>305</v>
          </cell>
        </row>
        <row r="1035">
          <cell r="F1035" t="str">
            <v>585SNPD</v>
          </cell>
          <cell r="G1035" t="str">
            <v>585</v>
          </cell>
          <cell r="I1035">
            <v>208153.37</v>
          </cell>
        </row>
        <row r="1036">
          <cell r="F1036" t="str">
            <v>586CA</v>
          </cell>
          <cell r="G1036" t="str">
            <v>586</v>
          </cell>
          <cell r="I1036">
            <v>228137.23</v>
          </cell>
        </row>
        <row r="1037">
          <cell r="F1037" t="str">
            <v>586ID</v>
          </cell>
          <cell r="G1037" t="str">
            <v>586</v>
          </cell>
          <cell r="I1037">
            <v>276529.08</v>
          </cell>
        </row>
        <row r="1038">
          <cell r="F1038" t="str">
            <v>586OR</v>
          </cell>
          <cell r="G1038" t="str">
            <v>586</v>
          </cell>
          <cell r="I1038">
            <v>2367434.0699999998</v>
          </cell>
        </row>
        <row r="1039">
          <cell r="F1039" t="str">
            <v>586SNPD</v>
          </cell>
          <cell r="G1039" t="str">
            <v>586</v>
          </cell>
          <cell r="I1039">
            <v>1085978.33</v>
          </cell>
        </row>
        <row r="1040">
          <cell r="F1040" t="str">
            <v>586UT</v>
          </cell>
          <cell r="G1040" t="str">
            <v>586</v>
          </cell>
          <cell r="I1040">
            <v>1365577.53</v>
          </cell>
        </row>
        <row r="1041">
          <cell r="F1041" t="str">
            <v>586WA</v>
          </cell>
          <cell r="G1041" t="str">
            <v>586</v>
          </cell>
          <cell r="I1041">
            <v>380146.12</v>
          </cell>
        </row>
        <row r="1042">
          <cell r="F1042" t="str">
            <v>586WYP</v>
          </cell>
          <cell r="G1042" t="str">
            <v>586</v>
          </cell>
          <cell r="I1042">
            <v>555174.34</v>
          </cell>
        </row>
        <row r="1043">
          <cell r="F1043" t="str">
            <v>586WYU</v>
          </cell>
          <cell r="G1043" t="str">
            <v>586</v>
          </cell>
          <cell r="I1043">
            <v>75568.320000000007</v>
          </cell>
        </row>
        <row r="1044">
          <cell r="F1044" t="str">
            <v>587CA</v>
          </cell>
          <cell r="G1044" t="str">
            <v>587</v>
          </cell>
          <cell r="I1044">
            <v>622385.76</v>
          </cell>
        </row>
        <row r="1045">
          <cell r="F1045" t="str">
            <v>587ID</v>
          </cell>
          <cell r="G1045" t="str">
            <v>587</v>
          </cell>
          <cell r="I1045">
            <v>428483.23</v>
          </cell>
        </row>
        <row r="1046">
          <cell r="F1046" t="str">
            <v>587OR</v>
          </cell>
          <cell r="G1046" t="str">
            <v>587</v>
          </cell>
          <cell r="I1046">
            <v>5008767.96</v>
          </cell>
        </row>
        <row r="1047">
          <cell r="F1047" t="str">
            <v>587SNPD</v>
          </cell>
          <cell r="G1047" t="str">
            <v>587</v>
          </cell>
          <cell r="I1047">
            <v>26.13</v>
          </cell>
        </row>
        <row r="1048">
          <cell r="F1048" t="str">
            <v>587UT</v>
          </cell>
          <cell r="G1048" t="str">
            <v>587</v>
          </cell>
          <cell r="I1048">
            <v>5281172.0199999996</v>
          </cell>
        </row>
        <row r="1049">
          <cell r="F1049" t="str">
            <v>587WA</v>
          </cell>
          <cell r="G1049" t="str">
            <v>587</v>
          </cell>
          <cell r="I1049">
            <v>985817.39</v>
          </cell>
        </row>
        <row r="1050">
          <cell r="F1050" t="str">
            <v>587WYP</v>
          </cell>
          <cell r="G1050" t="str">
            <v>587</v>
          </cell>
          <cell r="I1050">
            <v>986571.59</v>
          </cell>
        </row>
        <row r="1051">
          <cell r="F1051" t="str">
            <v>587WYU</v>
          </cell>
          <cell r="G1051" t="str">
            <v>587</v>
          </cell>
          <cell r="I1051">
            <v>81309.539999999994</v>
          </cell>
        </row>
        <row r="1052">
          <cell r="F1052" t="str">
            <v>588CA</v>
          </cell>
          <cell r="G1052" t="str">
            <v>588</v>
          </cell>
          <cell r="I1052">
            <v>50621.67</v>
          </cell>
        </row>
        <row r="1053">
          <cell r="F1053" t="str">
            <v>588ID</v>
          </cell>
          <cell r="G1053" t="str">
            <v>588</v>
          </cell>
          <cell r="I1053">
            <v>65762.89</v>
          </cell>
        </row>
        <row r="1054">
          <cell r="F1054" t="str">
            <v>588OR</v>
          </cell>
          <cell r="G1054" t="str">
            <v>588</v>
          </cell>
          <cell r="I1054">
            <v>795010.58</v>
          </cell>
        </row>
        <row r="1055">
          <cell r="F1055" t="str">
            <v>588SNPD</v>
          </cell>
          <cell r="G1055" t="str">
            <v>588</v>
          </cell>
          <cell r="I1055">
            <v>5054730.66</v>
          </cell>
        </row>
        <row r="1056">
          <cell r="F1056" t="str">
            <v>588UT</v>
          </cell>
          <cell r="G1056" t="str">
            <v>588</v>
          </cell>
          <cell r="I1056">
            <v>1007059</v>
          </cell>
        </row>
        <row r="1057">
          <cell r="F1057" t="str">
            <v>588WA</v>
          </cell>
          <cell r="G1057" t="str">
            <v>588</v>
          </cell>
          <cell r="I1057">
            <v>150707.18</v>
          </cell>
        </row>
        <row r="1058">
          <cell r="F1058" t="str">
            <v>588WYP</v>
          </cell>
          <cell r="G1058" t="str">
            <v>588</v>
          </cell>
          <cell r="I1058">
            <v>114527.21</v>
          </cell>
        </row>
        <row r="1059">
          <cell r="F1059" t="str">
            <v>588WYU</v>
          </cell>
          <cell r="G1059" t="str">
            <v>588</v>
          </cell>
          <cell r="I1059">
            <v>5369.1</v>
          </cell>
        </row>
        <row r="1060">
          <cell r="F1060" t="str">
            <v>589CA</v>
          </cell>
          <cell r="G1060" t="str">
            <v>589</v>
          </cell>
          <cell r="I1060">
            <v>93842.98</v>
          </cell>
        </row>
        <row r="1061">
          <cell r="F1061" t="str">
            <v>589ID</v>
          </cell>
          <cell r="G1061" t="str">
            <v>589</v>
          </cell>
          <cell r="I1061">
            <v>24999.35</v>
          </cell>
        </row>
        <row r="1062">
          <cell r="F1062" t="str">
            <v>589OR</v>
          </cell>
          <cell r="G1062" t="str">
            <v>589</v>
          </cell>
          <cell r="I1062">
            <v>1899665.85</v>
          </cell>
        </row>
        <row r="1063">
          <cell r="F1063" t="str">
            <v>589SNPD</v>
          </cell>
          <cell r="G1063" t="str">
            <v>589</v>
          </cell>
          <cell r="I1063">
            <v>48049.69</v>
          </cell>
        </row>
        <row r="1064">
          <cell r="F1064" t="str">
            <v>589UT</v>
          </cell>
          <cell r="G1064" t="str">
            <v>589</v>
          </cell>
          <cell r="I1064">
            <v>511267.46</v>
          </cell>
        </row>
        <row r="1065">
          <cell r="F1065" t="str">
            <v>589WA</v>
          </cell>
          <cell r="G1065" t="str">
            <v>589</v>
          </cell>
          <cell r="I1065">
            <v>79221.22</v>
          </cell>
        </row>
        <row r="1066">
          <cell r="F1066" t="str">
            <v>589WYP</v>
          </cell>
          <cell r="G1066" t="str">
            <v>589</v>
          </cell>
          <cell r="I1066">
            <v>517300.84</v>
          </cell>
        </row>
        <row r="1067">
          <cell r="F1067" t="str">
            <v>589WYU</v>
          </cell>
          <cell r="G1067" t="str">
            <v>589</v>
          </cell>
          <cell r="I1067">
            <v>81095.509999999995</v>
          </cell>
        </row>
        <row r="1068">
          <cell r="F1068" t="str">
            <v>590CA</v>
          </cell>
          <cell r="G1068" t="str">
            <v>590</v>
          </cell>
          <cell r="I1068">
            <v>33318.550000000003</v>
          </cell>
        </row>
        <row r="1069">
          <cell r="F1069" t="str">
            <v>590ID</v>
          </cell>
          <cell r="G1069" t="str">
            <v>590</v>
          </cell>
          <cell r="I1069">
            <v>75404.649999999994</v>
          </cell>
        </row>
        <row r="1070">
          <cell r="F1070" t="str">
            <v>590OR</v>
          </cell>
          <cell r="G1070" t="str">
            <v>590</v>
          </cell>
          <cell r="I1070">
            <v>267577.40000000002</v>
          </cell>
        </row>
        <row r="1071">
          <cell r="F1071" t="str">
            <v>590SNPD</v>
          </cell>
          <cell r="G1071" t="str">
            <v>590</v>
          </cell>
          <cell r="I1071">
            <v>5665122.2999999998</v>
          </cell>
        </row>
        <row r="1072">
          <cell r="F1072" t="str">
            <v>590UT</v>
          </cell>
          <cell r="G1072" t="str">
            <v>590</v>
          </cell>
          <cell r="I1072">
            <v>388125.01</v>
          </cell>
        </row>
        <row r="1073">
          <cell r="F1073" t="str">
            <v>590WA</v>
          </cell>
          <cell r="G1073" t="str">
            <v>590</v>
          </cell>
          <cell r="I1073">
            <v>13602.33</v>
          </cell>
        </row>
        <row r="1074">
          <cell r="F1074" t="str">
            <v>590WYP</v>
          </cell>
          <cell r="G1074" t="str">
            <v>590</v>
          </cell>
          <cell r="I1074">
            <v>439824.04</v>
          </cell>
        </row>
        <row r="1075">
          <cell r="F1075" t="str">
            <v>591CA</v>
          </cell>
          <cell r="G1075" t="str">
            <v>591</v>
          </cell>
          <cell r="I1075">
            <v>33373.269999999997</v>
          </cell>
        </row>
        <row r="1076">
          <cell r="F1076" t="str">
            <v>591ID</v>
          </cell>
          <cell r="G1076" t="str">
            <v>591</v>
          </cell>
          <cell r="I1076">
            <v>138419.73000000001</v>
          </cell>
        </row>
        <row r="1077">
          <cell r="F1077" t="str">
            <v>591OR</v>
          </cell>
          <cell r="G1077" t="str">
            <v>591</v>
          </cell>
          <cell r="I1077">
            <v>500356.4</v>
          </cell>
        </row>
        <row r="1078">
          <cell r="F1078" t="str">
            <v>591SNPD</v>
          </cell>
          <cell r="G1078" t="str">
            <v>591</v>
          </cell>
          <cell r="I1078">
            <v>143777.22</v>
          </cell>
        </row>
        <row r="1079">
          <cell r="F1079" t="str">
            <v>591UT</v>
          </cell>
          <cell r="G1079" t="str">
            <v>591</v>
          </cell>
          <cell r="I1079">
            <v>661226.77</v>
          </cell>
        </row>
        <row r="1080">
          <cell r="F1080" t="str">
            <v>591WA</v>
          </cell>
          <cell r="G1080" t="str">
            <v>591</v>
          </cell>
          <cell r="I1080">
            <v>98071.41</v>
          </cell>
        </row>
        <row r="1081">
          <cell r="F1081" t="str">
            <v>591WYP</v>
          </cell>
          <cell r="G1081" t="str">
            <v>591</v>
          </cell>
          <cell r="I1081">
            <v>172341.6</v>
          </cell>
        </row>
        <row r="1082">
          <cell r="F1082" t="str">
            <v>591WYU</v>
          </cell>
          <cell r="G1082" t="str">
            <v>591</v>
          </cell>
          <cell r="I1082">
            <v>49019.75</v>
          </cell>
        </row>
        <row r="1083">
          <cell r="F1083" t="str">
            <v>592CA</v>
          </cell>
          <cell r="G1083" t="str">
            <v>592</v>
          </cell>
          <cell r="I1083">
            <v>523957.14</v>
          </cell>
        </row>
        <row r="1084">
          <cell r="F1084" t="str">
            <v>592ID</v>
          </cell>
          <cell r="G1084" t="str">
            <v>592</v>
          </cell>
          <cell r="I1084">
            <v>775812.78</v>
          </cell>
        </row>
        <row r="1085">
          <cell r="F1085" t="str">
            <v>592OR</v>
          </cell>
          <cell r="G1085" t="str">
            <v>592</v>
          </cell>
          <cell r="I1085">
            <v>3508290.39</v>
          </cell>
        </row>
        <row r="1086">
          <cell r="F1086" t="str">
            <v>592SNPD</v>
          </cell>
          <cell r="G1086" t="str">
            <v>592</v>
          </cell>
          <cell r="I1086">
            <v>1914258.66</v>
          </cell>
        </row>
        <row r="1087">
          <cell r="F1087" t="str">
            <v>592UT</v>
          </cell>
          <cell r="G1087" t="str">
            <v>592</v>
          </cell>
          <cell r="I1087">
            <v>3666392.63</v>
          </cell>
        </row>
        <row r="1088">
          <cell r="F1088" t="str">
            <v>592WA</v>
          </cell>
          <cell r="G1088" t="str">
            <v>592</v>
          </cell>
          <cell r="I1088">
            <v>662664.31999999995</v>
          </cell>
        </row>
        <row r="1089">
          <cell r="F1089" t="str">
            <v>592WYP</v>
          </cell>
          <cell r="G1089" t="str">
            <v>592</v>
          </cell>
          <cell r="I1089">
            <v>1207205.03</v>
          </cell>
        </row>
        <row r="1090">
          <cell r="F1090" t="str">
            <v>592WYU</v>
          </cell>
          <cell r="G1090" t="str">
            <v>592</v>
          </cell>
          <cell r="I1090">
            <v>0</v>
          </cell>
        </row>
        <row r="1091">
          <cell r="F1091" t="str">
            <v>593CA</v>
          </cell>
          <cell r="G1091" t="str">
            <v>593</v>
          </cell>
          <cell r="I1091">
            <v>5597560.4199999999</v>
          </cell>
        </row>
        <row r="1092">
          <cell r="F1092" t="str">
            <v>593ID</v>
          </cell>
          <cell r="G1092" t="str">
            <v>593</v>
          </cell>
          <cell r="I1092">
            <v>5750427.7699999996</v>
          </cell>
        </row>
        <row r="1093">
          <cell r="F1093" t="str">
            <v>593OR</v>
          </cell>
          <cell r="G1093" t="str">
            <v>593</v>
          </cell>
          <cell r="I1093">
            <v>26869309.149999999</v>
          </cell>
        </row>
        <row r="1094">
          <cell r="F1094" t="str">
            <v>593SNPD</v>
          </cell>
          <cell r="G1094" t="str">
            <v>593</v>
          </cell>
          <cell r="I1094">
            <v>1267935.8899999999</v>
          </cell>
        </row>
        <row r="1095">
          <cell r="F1095" t="str">
            <v>593UT</v>
          </cell>
          <cell r="G1095" t="str">
            <v>593</v>
          </cell>
          <cell r="I1095">
            <v>33337608.5</v>
          </cell>
        </row>
        <row r="1096">
          <cell r="F1096" t="str">
            <v>593WA</v>
          </cell>
          <cell r="G1096" t="str">
            <v>593</v>
          </cell>
          <cell r="I1096">
            <v>4335810.79</v>
          </cell>
        </row>
        <row r="1097">
          <cell r="F1097" t="str">
            <v>593WYP</v>
          </cell>
          <cell r="G1097" t="str">
            <v>593</v>
          </cell>
          <cell r="I1097">
            <v>5748177.6799999997</v>
          </cell>
        </row>
        <row r="1098">
          <cell r="F1098" t="str">
            <v>593WYU</v>
          </cell>
          <cell r="G1098" t="str">
            <v>593</v>
          </cell>
          <cell r="I1098">
            <v>1515836.28</v>
          </cell>
        </row>
        <row r="1099">
          <cell r="F1099" t="str">
            <v>594CA</v>
          </cell>
          <cell r="G1099" t="str">
            <v>594</v>
          </cell>
          <cell r="I1099">
            <v>491204.39</v>
          </cell>
        </row>
        <row r="1100">
          <cell r="F1100" t="str">
            <v>594ID</v>
          </cell>
          <cell r="G1100" t="str">
            <v>594</v>
          </cell>
          <cell r="I1100">
            <v>696262.49</v>
          </cell>
        </row>
        <row r="1101">
          <cell r="F1101" t="str">
            <v>594OR</v>
          </cell>
          <cell r="G1101" t="str">
            <v>594</v>
          </cell>
          <cell r="I1101">
            <v>5788218.6299999999</v>
          </cell>
        </row>
        <row r="1102">
          <cell r="F1102" t="str">
            <v>594SNPD</v>
          </cell>
          <cell r="G1102" t="str">
            <v>594</v>
          </cell>
          <cell r="I1102">
            <v>1933.1</v>
          </cell>
        </row>
        <row r="1103">
          <cell r="F1103" t="str">
            <v>594UT</v>
          </cell>
          <cell r="G1103" t="str">
            <v>594</v>
          </cell>
          <cell r="I1103">
            <v>12198985.99</v>
          </cell>
        </row>
        <row r="1104">
          <cell r="F1104" t="str">
            <v>594WA</v>
          </cell>
          <cell r="G1104" t="str">
            <v>594</v>
          </cell>
          <cell r="I1104">
            <v>1364660.14</v>
          </cell>
        </row>
        <row r="1105">
          <cell r="F1105" t="str">
            <v>594WYP</v>
          </cell>
          <cell r="G1105" t="str">
            <v>594</v>
          </cell>
          <cell r="I1105">
            <v>1832960.72</v>
          </cell>
        </row>
        <row r="1106">
          <cell r="F1106" t="str">
            <v>594WYU</v>
          </cell>
          <cell r="G1106" t="str">
            <v>594</v>
          </cell>
          <cell r="I1106">
            <v>287200.64000000001</v>
          </cell>
        </row>
        <row r="1107">
          <cell r="F1107" t="str">
            <v>595SNPD</v>
          </cell>
          <cell r="G1107" t="str">
            <v>595</v>
          </cell>
          <cell r="I1107">
            <v>987426.28</v>
          </cell>
        </row>
        <row r="1108">
          <cell r="F1108" t="str">
            <v>595UT</v>
          </cell>
          <cell r="G1108" t="str">
            <v>595</v>
          </cell>
          <cell r="I1108">
            <v>0</v>
          </cell>
        </row>
        <row r="1109">
          <cell r="F1109" t="str">
            <v>595WYP</v>
          </cell>
          <cell r="G1109" t="str">
            <v>595</v>
          </cell>
          <cell r="I1109">
            <v>24716.61</v>
          </cell>
        </row>
        <row r="1110">
          <cell r="F1110" t="str">
            <v>596CA</v>
          </cell>
          <cell r="G1110" t="str">
            <v>596</v>
          </cell>
          <cell r="I1110">
            <v>136349.32999999999</v>
          </cell>
        </row>
        <row r="1111">
          <cell r="F1111" t="str">
            <v>596ID</v>
          </cell>
          <cell r="G1111" t="str">
            <v>596</v>
          </cell>
          <cell r="I1111">
            <v>143741.79999999999</v>
          </cell>
        </row>
        <row r="1112">
          <cell r="F1112" t="str">
            <v>596OR</v>
          </cell>
          <cell r="G1112" t="str">
            <v>596</v>
          </cell>
          <cell r="I1112">
            <v>1031888.64</v>
          </cell>
        </row>
        <row r="1113">
          <cell r="F1113" t="str">
            <v>596UT</v>
          </cell>
          <cell r="G1113" t="str">
            <v>596</v>
          </cell>
          <cell r="I1113">
            <v>2189991.98</v>
          </cell>
        </row>
        <row r="1114">
          <cell r="F1114" t="str">
            <v>596WA</v>
          </cell>
          <cell r="G1114" t="str">
            <v>596</v>
          </cell>
          <cell r="I1114">
            <v>177103.07</v>
          </cell>
        </row>
        <row r="1115">
          <cell r="F1115" t="str">
            <v>596WYP</v>
          </cell>
          <cell r="G1115" t="str">
            <v>596</v>
          </cell>
          <cell r="I1115">
            <v>406890.5</v>
          </cell>
        </row>
        <row r="1116">
          <cell r="F1116" t="str">
            <v>596WYU</v>
          </cell>
          <cell r="G1116" t="str">
            <v>596</v>
          </cell>
          <cell r="I1116">
            <v>90955.83</v>
          </cell>
        </row>
        <row r="1117">
          <cell r="F1117" t="str">
            <v>597CA</v>
          </cell>
          <cell r="G1117" t="str">
            <v>597</v>
          </cell>
          <cell r="I1117">
            <v>68758.679999999993</v>
          </cell>
        </row>
        <row r="1118">
          <cell r="F1118" t="str">
            <v>597ID</v>
          </cell>
          <cell r="G1118" t="str">
            <v>597</v>
          </cell>
          <cell r="I1118">
            <v>304454.59000000003</v>
          </cell>
        </row>
        <row r="1119">
          <cell r="F1119" t="str">
            <v>597OR</v>
          </cell>
          <cell r="G1119" t="str">
            <v>597</v>
          </cell>
          <cell r="I1119">
            <v>1119719.08</v>
          </cell>
        </row>
        <row r="1120">
          <cell r="F1120" t="str">
            <v>597SNPD</v>
          </cell>
          <cell r="G1120" t="str">
            <v>597</v>
          </cell>
          <cell r="I1120">
            <v>1135172.56</v>
          </cell>
        </row>
        <row r="1121">
          <cell r="F1121" t="str">
            <v>597UT</v>
          </cell>
          <cell r="G1121" t="str">
            <v>597</v>
          </cell>
          <cell r="I1121">
            <v>2104042.7799999998</v>
          </cell>
        </row>
        <row r="1122">
          <cell r="F1122" t="str">
            <v>597WA</v>
          </cell>
          <cell r="G1122" t="str">
            <v>597</v>
          </cell>
          <cell r="I1122">
            <v>404586.33</v>
          </cell>
        </row>
        <row r="1123">
          <cell r="F1123" t="str">
            <v>597WYP</v>
          </cell>
          <cell r="G1123" t="str">
            <v>597</v>
          </cell>
          <cell r="I1123">
            <v>592938.63</v>
          </cell>
        </row>
        <row r="1124">
          <cell r="F1124" t="str">
            <v>597WYU</v>
          </cell>
          <cell r="G1124" t="str">
            <v>597</v>
          </cell>
          <cell r="I1124">
            <v>74230.600000000006</v>
          </cell>
        </row>
        <row r="1125">
          <cell r="F1125" t="str">
            <v>598CA</v>
          </cell>
          <cell r="G1125" t="str">
            <v>598</v>
          </cell>
          <cell r="I1125">
            <v>157979.85</v>
          </cell>
        </row>
        <row r="1126">
          <cell r="F1126" t="str">
            <v>598ID</v>
          </cell>
          <cell r="G1126" t="str">
            <v>598</v>
          </cell>
          <cell r="I1126">
            <v>58014.57</v>
          </cell>
        </row>
        <row r="1127">
          <cell r="F1127" t="str">
            <v>598OR</v>
          </cell>
          <cell r="G1127" t="str">
            <v>598</v>
          </cell>
          <cell r="I1127">
            <v>598979.56999999995</v>
          </cell>
        </row>
        <row r="1128">
          <cell r="F1128" t="str">
            <v>598SNPD</v>
          </cell>
          <cell r="G1128" t="str">
            <v>598</v>
          </cell>
          <cell r="I1128">
            <v>526836.43000000005</v>
          </cell>
        </row>
        <row r="1129">
          <cell r="F1129" t="str">
            <v>598UT</v>
          </cell>
          <cell r="G1129" t="str">
            <v>598</v>
          </cell>
          <cell r="I1129">
            <v>1174225.1499999999</v>
          </cell>
        </row>
        <row r="1130">
          <cell r="F1130" t="str">
            <v>598WA</v>
          </cell>
          <cell r="G1130" t="str">
            <v>598</v>
          </cell>
          <cell r="I1130">
            <v>103857.42</v>
          </cell>
        </row>
        <row r="1131">
          <cell r="F1131" t="str">
            <v>598WYP</v>
          </cell>
          <cell r="G1131" t="str">
            <v>598</v>
          </cell>
          <cell r="I1131">
            <v>258033.48</v>
          </cell>
        </row>
        <row r="1132">
          <cell r="F1132" t="str">
            <v>598WYU</v>
          </cell>
          <cell r="G1132" t="str">
            <v>598</v>
          </cell>
          <cell r="I1132">
            <v>1372.79</v>
          </cell>
        </row>
        <row r="1133">
          <cell r="F1133" t="str">
            <v>901CA</v>
          </cell>
          <cell r="G1133" t="str">
            <v>901</v>
          </cell>
          <cell r="I1133">
            <v>0</v>
          </cell>
        </row>
        <row r="1134">
          <cell r="F1134" t="str">
            <v>901CN</v>
          </cell>
          <cell r="G1134" t="str">
            <v>901</v>
          </cell>
          <cell r="I1134">
            <v>2448665.7400000002</v>
          </cell>
        </row>
        <row r="1135">
          <cell r="F1135" t="str">
            <v>901ID</v>
          </cell>
          <cell r="G1135" t="str">
            <v>901</v>
          </cell>
          <cell r="I1135">
            <v>9451.8799999999992</v>
          </cell>
        </row>
        <row r="1136">
          <cell r="F1136" t="str">
            <v>901OR</v>
          </cell>
          <cell r="G1136" t="str">
            <v>901</v>
          </cell>
          <cell r="I1136">
            <v>11763.86</v>
          </cell>
        </row>
        <row r="1137">
          <cell r="F1137" t="str">
            <v>901UT</v>
          </cell>
          <cell r="G1137" t="str">
            <v>901</v>
          </cell>
          <cell r="I1137">
            <v>41.5</v>
          </cell>
        </row>
        <row r="1138">
          <cell r="F1138" t="str">
            <v>901WA</v>
          </cell>
          <cell r="G1138" t="str">
            <v>901</v>
          </cell>
          <cell r="I1138">
            <v>16573.64</v>
          </cell>
        </row>
        <row r="1139">
          <cell r="F1139" t="str">
            <v>901WYP</v>
          </cell>
          <cell r="G1139" t="str">
            <v>901</v>
          </cell>
          <cell r="I1139">
            <v>13094.21</v>
          </cell>
        </row>
        <row r="1140">
          <cell r="F1140" t="str">
            <v>902CA</v>
          </cell>
          <cell r="G1140" t="str">
            <v>902</v>
          </cell>
          <cell r="I1140">
            <v>863926.3</v>
          </cell>
        </row>
        <row r="1141">
          <cell r="F1141" t="str">
            <v>902CN</v>
          </cell>
          <cell r="G1141" t="str">
            <v>902</v>
          </cell>
          <cell r="I1141">
            <v>1721874.98</v>
          </cell>
        </row>
        <row r="1142">
          <cell r="F1142" t="str">
            <v>902ID</v>
          </cell>
          <cell r="G1142" t="str">
            <v>902</v>
          </cell>
          <cell r="I1142">
            <v>1664193.39</v>
          </cell>
        </row>
        <row r="1143">
          <cell r="F1143" t="str">
            <v>902OR</v>
          </cell>
          <cell r="G1143" t="str">
            <v>902</v>
          </cell>
          <cell r="I1143">
            <v>8702688.4800000004</v>
          </cell>
        </row>
        <row r="1144">
          <cell r="F1144" t="str">
            <v>902UT</v>
          </cell>
          <cell r="G1144" t="str">
            <v>902</v>
          </cell>
          <cell r="I1144">
            <v>4798247.0599999996</v>
          </cell>
        </row>
        <row r="1145">
          <cell r="F1145" t="str">
            <v>902WA</v>
          </cell>
          <cell r="G1145" t="str">
            <v>902</v>
          </cell>
          <cell r="I1145">
            <v>2169414.7799999998</v>
          </cell>
        </row>
        <row r="1146">
          <cell r="F1146" t="str">
            <v>902WYP</v>
          </cell>
          <cell r="G1146" t="str">
            <v>902</v>
          </cell>
          <cell r="I1146">
            <v>1787598.41</v>
          </cell>
        </row>
        <row r="1147">
          <cell r="F1147" t="str">
            <v>902WYU</v>
          </cell>
          <cell r="G1147" t="str">
            <v>902</v>
          </cell>
          <cell r="I1147">
            <v>251946.53</v>
          </cell>
        </row>
        <row r="1148">
          <cell r="F1148" t="str">
            <v>903CA</v>
          </cell>
          <cell r="G1148" t="str">
            <v>903</v>
          </cell>
          <cell r="I1148">
            <v>222384.19</v>
          </cell>
        </row>
        <row r="1149">
          <cell r="F1149" t="str">
            <v>903CN</v>
          </cell>
          <cell r="G1149" t="str">
            <v>903</v>
          </cell>
          <cell r="I1149">
            <v>46076086.710000001</v>
          </cell>
        </row>
        <row r="1150">
          <cell r="F1150" t="str">
            <v>903ID</v>
          </cell>
          <cell r="G1150" t="str">
            <v>903</v>
          </cell>
          <cell r="I1150">
            <v>355030.96</v>
          </cell>
        </row>
        <row r="1151">
          <cell r="F1151" t="str">
            <v>903OR</v>
          </cell>
          <cell r="G1151" t="str">
            <v>903</v>
          </cell>
          <cell r="I1151">
            <v>2033758.39</v>
          </cell>
        </row>
        <row r="1152">
          <cell r="F1152" t="str">
            <v>903UT</v>
          </cell>
          <cell r="G1152" t="str">
            <v>903</v>
          </cell>
          <cell r="I1152">
            <v>3758671.77</v>
          </cell>
        </row>
        <row r="1153">
          <cell r="F1153" t="str">
            <v>903WA</v>
          </cell>
          <cell r="G1153" t="str">
            <v>903</v>
          </cell>
          <cell r="I1153">
            <v>597224.61</v>
          </cell>
        </row>
        <row r="1154">
          <cell r="F1154" t="str">
            <v>903WYP</v>
          </cell>
          <cell r="G1154" t="str">
            <v>903</v>
          </cell>
          <cell r="I1154">
            <v>365375.94</v>
          </cell>
        </row>
        <row r="1155">
          <cell r="F1155" t="str">
            <v>903WYU</v>
          </cell>
          <cell r="G1155" t="str">
            <v>903</v>
          </cell>
          <cell r="I1155">
            <v>100816.91</v>
          </cell>
        </row>
        <row r="1156">
          <cell r="F1156" t="str">
            <v>904CA</v>
          </cell>
          <cell r="G1156" t="str">
            <v>904</v>
          </cell>
          <cell r="I1156">
            <v>448543</v>
          </cell>
        </row>
        <row r="1157">
          <cell r="F1157" t="str">
            <v>904CN</v>
          </cell>
          <cell r="G1157" t="str">
            <v>904</v>
          </cell>
          <cell r="I1157">
            <v>113018.18</v>
          </cell>
        </row>
        <row r="1158">
          <cell r="F1158" t="str">
            <v>904ID</v>
          </cell>
          <cell r="G1158" t="str">
            <v>904</v>
          </cell>
          <cell r="I1158">
            <v>566056.29</v>
          </cell>
        </row>
        <row r="1159">
          <cell r="F1159" t="str">
            <v>904OR</v>
          </cell>
          <cell r="G1159" t="str">
            <v>904</v>
          </cell>
          <cell r="I1159">
            <v>4139633.5699999901</v>
          </cell>
        </row>
        <row r="1160">
          <cell r="F1160" t="str">
            <v>904UT</v>
          </cell>
          <cell r="G1160" t="str">
            <v>904</v>
          </cell>
          <cell r="I1160">
            <v>4709965.96</v>
          </cell>
        </row>
        <row r="1161">
          <cell r="F1161" t="str">
            <v>904WA</v>
          </cell>
          <cell r="G1161" t="str">
            <v>904</v>
          </cell>
          <cell r="I1161">
            <v>1470508.59</v>
          </cell>
        </row>
        <row r="1162">
          <cell r="F1162" t="str">
            <v>904WYP</v>
          </cell>
          <cell r="G1162" t="str">
            <v>904</v>
          </cell>
          <cell r="I1162">
            <v>1176005.21</v>
          </cell>
        </row>
        <row r="1163">
          <cell r="F1163" t="str">
            <v>904WYU</v>
          </cell>
          <cell r="G1163" t="str">
            <v>904</v>
          </cell>
          <cell r="I1163">
            <v>0</v>
          </cell>
        </row>
        <row r="1164">
          <cell r="F1164" t="str">
            <v>905CN</v>
          </cell>
          <cell r="G1164" t="str">
            <v>905</v>
          </cell>
          <cell r="I1164">
            <v>178933.83</v>
          </cell>
        </row>
        <row r="1165">
          <cell r="F1165" t="str">
            <v>905OR</v>
          </cell>
          <cell r="G1165" t="str">
            <v>905</v>
          </cell>
          <cell r="I1165">
            <v>7633.61</v>
          </cell>
        </row>
        <row r="1166">
          <cell r="F1166" t="str">
            <v>907CN</v>
          </cell>
          <cell r="G1166" t="str">
            <v>907</v>
          </cell>
          <cell r="I1166">
            <v>292822.19</v>
          </cell>
        </row>
        <row r="1167">
          <cell r="F1167" t="str">
            <v>908CA</v>
          </cell>
          <cell r="G1167" t="str">
            <v>908</v>
          </cell>
          <cell r="I1167">
            <v>1167264.45</v>
          </cell>
        </row>
        <row r="1168">
          <cell r="F1168" t="str">
            <v>908CN</v>
          </cell>
          <cell r="G1168" t="str">
            <v>908</v>
          </cell>
          <cell r="I1168">
            <v>2850397.17</v>
          </cell>
        </row>
        <row r="1169">
          <cell r="F1169" t="str">
            <v>908ID</v>
          </cell>
          <cell r="G1169" t="str">
            <v>908</v>
          </cell>
          <cell r="I1169">
            <v>6171282.9099999899</v>
          </cell>
        </row>
        <row r="1170">
          <cell r="F1170" t="str">
            <v>908OR</v>
          </cell>
          <cell r="G1170" t="str">
            <v>908</v>
          </cell>
          <cell r="I1170">
            <v>14763523.3699999</v>
          </cell>
        </row>
        <row r="1171">
          <cell r="F1171" t="str">
            <v>908OTHER</v>
          </cell>
          <cell r="G1171" t="str">
            <v>908</v>
          </cell>
          <cell r="I1171">
            <v>41003.86</v>
          </cell>
        </row>
        <row r="1172">
          <cell r="F1172" t="str">
            <v>908UT</v>
          </cell>
          <cell r="G1172" t="str">
            <v>908</v>
          </cell>
          <cell r="I1172">
            <v>65870623.280000001</v>
          </cell>
        </row>
        <row r="1173">
          <cell r="F1173" t="str">
            <v>908WA</v>
          </cell>
          <cell r="G1173" t="str">
            <v>908</v>
          </cell>
          <cell r="I1173">
            <v>7317987</v>
          </cell>
        </row>
        <row r="1174">
          <cell r="F1174" t="str">
            <v>908WYP</v>
          </cell>
          <cell r="G1174" t="str">
            <v>908</v>
          </cell>
          <cell r="I1174">
            <v>2551662.21</v>
          </cell>
        </row>
        <row r="1175">
          <cell r="F1175" t="str">
            <v>909CA</v>
          </cell>
          <cell r="G1175" t="str">
            <v>909</v>
          </cell>
          <cell r="I1175">
            <v>22898.11</v>
          </cell>
        </row>
        <row r="1176">
          <cell r="F1176" t="str">
            <v>909CN</v>
          </cell>
          <cell r="G1176" t="str">
            <v>909</v>
          </cell>
          <cell r="I1176">
            <v>4031145.62</v>
          </cell>
        </row>
        <row r="1177">
          <cell r="F1177" t="str">
            <v>909ID</v>
          </cell>
          <cell r="G1177" t="str">
            <v>909</v>
          </cell>
          <cell r="I1177">
            <v>8510.7999999999993</v>
          </cell>
        </row>
        <row r="1178">
          <cell r="F1178" t="str">
            <v>909OR</v>
          </cell>
          <cell r="G1178" t="str">
            <v>909</v>
          </cell>
          <cell r="I1178">
            <v>267358.13</v>
          </cell>
        </row>
        <row r="1179">
          <cell r="F1179" t="str">
            <v>909UT</v>
          </cell>
          <cell r="G1179" t="str">
            <v>909</v>
          </cell>
          <cell r="I1179">
            <v>40070.18</v>
          </cell>
        </row>
        <row r="1180">
          <cell r="F1180" t="str">
            <v>909WA</v>
          </cell>
          <cell r="G1180" t="str">
            <v>909</v>
          </cell>
          <cell r="I1180">
            <v>14221.23</v>
          </cell>
        </row>
        <row r="1181">
          <cell r="F1181" t="str">
            <v>909WYP</v>
          </cell>
          <cell r="G1181" t="str">
            <v>909</v>
          </cell>
          <cell r="I1181">
            <v>75267.199999999997</v>
          </cell>
        </row>
        <row r="1182">
          <cell r="F1182" t="str">
            <v>909WYU</v>
          </cell>
          <cell r="G1182" t="str">
            <v>909</v>
          </cell>
          <cell r="I1182">
            <v>55473.71</v>
          </cell>
        </row>
        <row r="1183">
          <cell r="F1183" t="str">
            <v>910CN</v>
          </cell>
          <cell r="G1183" t="str">
            <v>910</v>
          </cell>
          <cell r="I1183">
            <v>127309.38</v>
          </cell>
        </row>
        <row r="1184">
          <cell r="F1184" t="str">
            <v>920CA</v>
          </cell>
          <cell r="G1184" t="str">
            <v>920</v>
          </cell>
          <cell r="I1184">
            <v>-69966.509999999995</v>
          </cell>
        </row>
        <row r="1185">
          <cell r="F1185" t="str">
            <v>920ID</v>
          </cell>
          <cell r="G1185" t="str">
            <v>920</v>
          </cell>
          <cell r="I1185">
            <v>493730.48</v>
          </cell>
        </row>
        <row r="1186">
          <cell r="F1186" t="str">
            <v>920OR</v>
          </cell>
          <cell r="G1186" t="str">
            <v>920</v>
          </cell>
          <cell r="I1186">
            <v>-295869.24</v>
          </cell>
        </row>
        <row r="1187">
          <cell r="F1187" t="str">
            <v>920SO</v>
          </cell>
          <cell r="G1187" t="str">
            <v>920</v>
          </cell>
          <cell r="I1187">
            <v>72641274.649999902</v>
          </cell>
        </row>
        <row r="1188">
          <cell r="F1188" t="str">
            <v>920UT</v>
          </cell>
          <cell r="G1188" t="str">
            <v>920</v>
          </cell>
          <cell r="I1188">
            <v>-5131736.42</v>
          </cell>
        </row>
        <row r="1189">
          <cell r="F1189" t="str">
            <v>920WA</v>
          </cell>
          <cell r="G1189" t="str">
            <v>920</v>
          </cell>
          <cell r="I1189">
            <v>52079.040000000001</v>
          </cell>
        </row>
        <row r="1190">
          <cell r="F1190" t="str">
            <v>920WYP</v>
          </cell>
          <cell r="G1190" t="str">
            <v>920</v>
          </cell>
          <cell r="I1190">
            <v>323705.82</v>
          </cell>
        </row>
        <row r="1191">
          <cell r="F1191" t="str">
            <v>921CA</v>
          </cell>
          <cell r="G1191" t="str">
            <v>921</v>
          </cell>
          <cell r="I1191">
            <v>0</v>
          </cell>
        </row>
        <row r="1192">
          <cell r="F1192" t="str">
            <v>921ID</v>
          </cell>
          <cell r="G1192" t="str">
            <v>921</v>
          </cell>
          <cell r="I1192">
            <v>150</v>
          </cell>
        </row>
        <row r="1193">
          <cell r="F1193" t="str">
            <v>921OR</v>
          </cell>
          <cell r="G1193" t="str">
            <v>921</v>
          </cell>
          <cell r="I1193">
            <v>0</v>
          </cell>
        </row>
        <row r="1194">
          <cell r="F1194" t="str">
            <v>921SO</v>
          </cell>
          <cell r="G1194" t="str">
            <v>921</v>
          </cell>
          <cell r="I1194">
            <v>10480154.24</v>
          </cell>
        </row>
        <row r="1195">
          <cell r="F1195" t="str">
            <v>921UT</v>
          </cell>
          <cell r="G1195" t="str">
            <v>921</v>
          </cell>
          <cell r="I1195">
            <v>-93025.76</v>
          </cell>
        </row>
        <row r="1196">
          <cell r="F1196" t="str">
            <v>921WA</v>
          </cell>
          <cell r="G1196" t="str">
            <v>921</v>
          </cell>
          <cell r="I1196">
            <v>480</v>
          </cell>
        </row>
        <row r="1197">
          <cell r="F1197" t="str">
            <v>921WYP</v>
          </cell>
          <cell r="G1197" t="str">
            <v>921</v>
          </cell>
          <cell r="I1197">
            <v>0</v>
          </cell>
        </row>
        <row r="1198">
          <cell r="F1198" t="str">
            <v>922SO</v>
          </cell>
          <cell r="G1198" t="str">
            <v>922</v>
          </cell>
          <cell r="I1198">
            <v>-28745234.689999901</v>
          </cell>
        </row>
        <row r="1199">
          <cell r="F1199" t="str">
            <v>923CA</v>
          </cell>
          <cell r="G1199" t="str">
            <v>923</v>
          </cell>
          <cell r="I1199">
            <v>0</v>
          </cell>
        </row>
        <row r="1200">
          <cell r="F1200" t="str">
            <v>923OR</v>
          </cell>
          <cell r="G1200" t="str">
            <v>923</v>
          </cell>
          <cell r="I1200">
            <v>0</v>
          </cell>
        </row>
        <row r="1201">
          <cell r="F1201" t="str">
            <v>923SO</v>
          </cell>
          <cell r="G1201" t="str">
            <v>923</v>
          </cell>
          <cell r="I1201">
            <v>11046737.3099999</v>
          </cell>
        </row>
        <row r="1202">
          <cell r="F1202" t="str">
            <v>923UT</v>
          </cell>
          <cell r="G1202" t="str">
            <v>923</v>
          </cell>
          <cell r="I1202">
            <v>0</v>
          </cell>
        </row>
        <row r="1203">
          <cell r="F1203" t="str">
            <v>924SO</v>
          </cell>
          <cell r="G1203" t="str">
            <v>924</v>
          </cell>
          <cell r="I1203">
            <v>23885692.879999898</v>
          </cell>
        </row>
        <row r="1204">
          <cell r="F1204" t="str">
            <v>925SO</v>
          </cell>
          <cell r="G1204" t="str">
            <v>925</v>
          </cell>
          <cell r="I1204">
            <v>8705564.7400000002</v>
          </cell>
        </row>
        <row r="1205">
          <cell r="F1205" t="str">
            <v>928CA</v>
          </cell>
          <cell r="G1205" t="str">
            <v>928</v>
          </cell>
          <cell r="I1205">
            <v>637688.29</v>
          </cell>
        </row>
        <row r="1206">
          <cell r="F1206" t="str">
            <v>928ID</v>
          </cell>
          <cell r="G1206" t="str">
            <v>928</v>
          </cell>
          <cell r="I1206">
            <v>575594.59</v>
          </cell>
        </row>
        <row r="1207">
          <cell r="F1207" t="str">
            <v>928OR</v>
          </cell>
          <cell r="G1207" t="str">
            <v>928</v>
          </cell>
          <cell r="I1207">
            <v>3904741.65</v>
          </cell>
        </row>
        <row r="1208">
          <cell r="F1208" t="str">
            <v>928SG</v>
          </cell>
          <cell r="G1208" t="str">
            <v>928</v>
          </cell>
          <cell r="I1208">
            <v>2283262.98</v>
          </cell>
        </row>
        <row r="1209">
          <cell r="F1209" t="str">
            <v>928SO</v>
          </cell>
          <cell r="G1209" t="str">
            <v>928</v>
          </cell>
          <cell r="I1209">
            <v>2373242.87</v>
          </cell>
        </row>
        <row r="1210">
          <cell r="F1210" t="str">
            <v>928UT</v>
          </cell>
          <cell r="G1210" t="str">
            <v>928</v>
          </cell>
          <cell r="I1210">
            <v>5689051.0499999998</v>
          </cell>
        </row>
        <row r="1211">
          <cell r="F1211" t="str">
            <v>928WA</v>
          </cell>
          <cell r="G1211" t="str">
            <v>928</v>
          </cell>
          <cell r="I1211">
            <v>854950.77</v>
          </cell>
        </row>
        <row r="1212">
          <cell r="F1212" t="str">
            <v>928WYP</v>
          </cell>
          <cell r="G1212" t="str">
            <v>928</v>
          </cell>
          <cell r="I1212">
            <v>2205480.7799999998</v>
          </cell>
        </row>
        <row r="1213">
          <cell r="F1213" t="str">
            <v>929SO</v>
          </cell>
          <cell r="G1213" t="str">
            <v>929</v>
          </cell>
          <cell r="I1213">
            <v>-4061192.1099999901</v>
          </cell>
        </row>
        <row r="1214">
          <cell r="F1214" t="str">
            <v>930CA</v>
          </cell>
          <cell r="G1214" t="str">
            <v>930</v>
          </cell>
          <cell r="I1214">
            <v>-2122.94</v>
          </cell>
        </row>
        <row r="1215">
          <cell r="F1215" t="str">
            <v>930CN</v>
          </cell>
          <cell r="G1215" t="str">
            <v>930</v>
          </cell>
          <cell r="I1215">
            <v>6970.12</v>
          </cell>
        </row>
        <row r="1216">
          <cell r="F1216" t="str">
            <v>930ID</v>
          </cell>
          <cell r="G1216" t="str">
            <v>930</v>
          </cell>
          <cell r="I1216">
            <v>9200</v>
          </cell>
        </row>
        <row r="1217">
          <cell r="F1217" t="str">
            <v>930OR</v>
          </cell>
          <cell r="G1217" t="str">
            <v>930</v>
          </cell>
          <cell r="I1217">
            <v>3067306.82</v>
          </cell>
        </row>
        <row r="1218">
          <cell r="F1218" t="str">
            <v>930SO</v>
          </cell>
          <cell r="G1218" t="str">
            <v>930</v>
          </cell>
          <cell r="I1218">
            <v>13741400.42</v>
          </cell>
        </row>
        <row r="1219">
          <cell r="F1219" t="str">
            <v>930UT</v>
          </cell>
          <cell r="G1219" t="str">
            <v>930</v>
          </cell>
          <cell r="I1219">
            <v>637240.37</v>
          </cell>
        </row>
        <row r="1220">
          <cell r="F1220" t="str">
            <v>930WA</v>
          </cell>
          <cell r="G1220" t="str">
            <v>930</v>
          </cell>
          <cell r="I1220">
            <v>19287</v>
          </cell>
        </row>
        <row r="1221">
          <cell r="F1221" t="str">
            <v>930WYP</v>
          </cell>
          <cell r="G1221" t="str">
            <v>930</v>
          </cell>
          <cell r="I1221">
            <v>42292.36</v>
          </cell>
        </row>
        <row r="1222">
          <cell r="F1222" t="str">
            <v>931ID</v>
          </cell>
          <cell r="G1222" t="str">
            <v>931</v>
          </cell>
          <cell r="I1222">
            <v>0</v>
          </cell>
        </row>
        <row r="1223">
          <cell r="F1223" t="str">
            <v>931OR</v>
          </cell>
          <cell r="G1223" t="str">
            <v>931</v>
          </cell>
          <cell r="I1223">
            <v>974451.83</v>
          </cell>
        </row>
        <row r="1224">
          <cell r="F1224" t="str">
            <v>931SO</v>
          </cell>
          <cell r="G1224" t="str">
            <v>931</v>
          </cell>
          <cell r="I1224">
            <v>5329824.25</v>
          </cell>
        </row>
        <row r="1225">
          <cell r="F1225" t="str">
            <v>931UT</v>
          </cell>
          <cell r="G1225" t="str">
            <v>931</v>
          </cell>
          <cell r="I1225">
            <v>944</v>
          </cell>
        </row>
        <row r="1226">
          <cell r="F1226" t="str">
            <v>931WYP</v>
          </cell>
          <cell r="G1226" t="str">
            <v>931</v>
          </cell>
          <cell r="I1226">
            <v>0</v>
          </cell>
        </row>
        <row r="1227">
          <cell r="F1227" t="str">
            <v>935OR</v>
          </cell>
          <cell r="G1227" t="str">
            <v>935</v>
          </cell>
          <cell r="I1227">
            <v>11825.87</v>
          </cell>
        </row>
        <row r="1228">
          <cell r="F1228" t="str">
            <v>935SO</v>
          </cell>
          <cell r="G1228" t="str">
            <v>935</v>
          </cell>
          <cell r="I1228">
            <v>21860464.3899999</v>
          </cell>
        </row>
        <row r="1229">
          <cell r="F1229" t="str">
            <v>935UT</v>
          </cell>
          <cell r="G1229" t="str">
            <v>935</v>
          </cell>
          <cell r="I1229">
            <v>685.36</v>
          </cell>
        </row>
        <row r="1230">
          <cell r="F1230" t="str">
            <v>935WA</v>
          </cell>
          <cell r="G1230" t="str">
            <v>935</v>
          </cell>
          <cell r="I1230">
            <v>4233.42</v>
          </cell>
        </row>
        <row r="1231">
          <cell r="F1231" t="str">
            <v>DPCA</v>
          </cell>
          <cell r="G1231" t="str">
            <v>DP</v>
          </cell>
          <cell r="I1231">
            <v>595863.36</v>
          </cell>
        </row>
        <row r="1232">
          <cell r="F1232" t="str">
            <v>DPID</v>
          </cell>
          <cell r="G1232" t="str">
            <v>DP</v>
          </cell>
          <cell r="I1232">
            <v>1343876.855</v>
          </cell>
        </row>
        <row r="1233">
          <cell r="F1233" t="str">
            <v>DPOR</v>
          </cell>
          <cell r="G1233" t="str">
            <v>DP</v>
          </cell>
          <cell r="I1233">
            <v>4150769.2149999999</v>
          </cell>
        </row>
        <row r="1234">
          <cell r="F1234" t="str">
            <v>DPSG</v>
          </cell>
          <cell r="G1234" t="str">
            <v>DP</v>
          </cell>
          <cell r="I1234">
            <v>0</v>
          </cell>
        </row>
        <row r="1235">
          <cell r="F1235" t="str">
            <v>DPSNPD</v>
          </cell>
          <cell r="G1235" t="str">
            <v>DP</v>
          </cell>
          <cell r="I1235">
            <v>0</v>
          </cell>
        </row>
        <row r="1236">
          <cell r="F1236" t="str">
            <v>DPUT</v>
          </cell>
          <cell r="G1236" t="str">
            <v>DP</v>
          </cell>
          <cell r="I1236">
            <v>11819347.07</v>
          </cell>
        </row>
        <row r="1237">
          <cell r="F1237" t="str">
            <v>DPWA</v>
          </cell>
          <cell r="G1237" t="str">
            <v>DP</v>
          </cell>
          <cell r="I1237">
            <v>1307558.76</v>
          </cell>
        </row>
        <row r="1238">
          <cell r="F1238" t="str">
            <v>DPWYU</v>
          </cell>
          <cell r="G1238" t="str">
            <v>DP</v>
          </cell>
          <cell r="I1238">
            <v>2708296.5449999999</v>
          </cell>
        </row>
        <row r="1239">
          <cell r="F1239" t="str">
            <v>GPSG</v>
          </cell>
          <cell r="G1239" t="str">
            <v>GP</v>
          </cell>
          <cell r="I1239">
            <v>-259</v>
          </cell>
        </row>
        <row r="1240">
          <cell r="F1240" t="str">
            <v>GPSO</v>
          </cell>
          <cell r="G1240" t="str">
            <v>GP</v>
          </cell>
          <cell r="I1240">
            <v>-950247.66</v>
          </cell>
        </row>
        <row r="1241">
          <cell r="F1241" t="str">
            <v>IPSO</v>
          </cell>
          <cell r="G1241" t="str">
            <v>IP</v>
          </cell>
          <cell r="I1241">
            <v>0</v>
          </cell>
        </row>
        <row r="1242">
          <cell r="F1242" t="str">
            <v>OPSG</v>
          </cell>
          <cell r="G1242" t="str">
            <v>OP</v>
          </cell>
          <cell r="I1242">
            <v>0</v>
          </cell>
        </row>
        <row r="1243">
          <cell r="F1243" t="str">
            <v>SPSG</v>
          </cell>
          <cell r="G1243" t="str">
            <v>SP</v>
          </cell>
          <cell r="I1243">
            <v>4288164.34</v>
          </cell>
        </row>
        <row r="1244">
          <cell r="F1244" t="str">
            <v>SPSG-W</v>
          </cell>
          <cell r="G1244" t="str">
            <v>SP</v>
          </cell>
          <cell r="I1244">
            <v>0</v>
          </cell>
        </row>
        <row r="1245">
          <cell r="F1245" t="str">
            <v>TPSG</v>
          </cell>
          <cell r="G1245" t="str">
            <v>TP</v>
          </cell>
          <cell r="I1245">
            <v>58718550.294999897</v>
          </cell>
        </row>
        <row r="1246">
          <cell r="F1246" t="str">
            <v>TPSG-W</v>
          </cell>
          <cell r="G1246" t="str">
            <v>TP</v>
          </cell>
          <cell r="I1246">
            <v>0</v>
          </cell>
        </row>
        <row r="1247">
          <cell r="F1247" t="str">
            <v>41010BADDEBT</v>
          </cell>
          <cell r="G1247" t="str">
            <v>41010</v>
          </cell>
          <cell r="I1247">
            <v>443332</v>
          </cell>
        </row>
        <row r="1248">
          <cell r="F1248" t="str">
            <v>41010CA</v>
          </cell>
          <cell r="G1248" t="str">
            <v>41010</v>
          </cell>
          <cell r="I1248">
            <v>27934</v>
          </cell>
        </row>
        <row r="1249">
          <cell r="F1249" t="str">
            <v>41010CN</v>
          </cell>
          <cell r="G1249" t="str">
            <v>41010</v>
          </cell>
          <cell r="I1249">
            <v>22893</v>
          </cell>
        </row>
        <row r="1250">
          <cell r="F1250" t="str">
            <v>41010FERC</v>
          </cell>
          <cell r="G1250" t="str">
            <v>41010</v>
          </cell>
          <cell r="I1250">
            <v>0</v>
          </cell>
        </row>
        <row r="1251">
          <cell r="F1251" t="str">
            <v>41010GPS</v>
          </cell>
          <cell r="G1251" t="str">
            <v>41010</v>
          </cell>
          <cell r="I1251">
            <v>34421164</v>
          </cell>
        </row>
        <row r="1252">
          <cell r="F1252" t="str">
            <v>41010IBT</v>
          </cell>
          <cell r="G1252" t="str">
            <v>41010</v>
          </cell>
          <cell r="I1252">
            <v>0</v>
          </cell>
        </row>
        <row r="1253">
          <cell r="F1253" t="str">
            <v>41010ID</v>
          </cell>
          <cell r="G1253" t="str">
            <v>41010</v>
          </cell>
          <cell r="I1253">
            <v>406739</v>
          </cell>
        </row>
        <row r="1254">
          <cell r="F1254" t="str">
            <v>41010OR</v>
          </cell>
          <cell r="G1254" t="str">
            <v>41010</v>
          </cell>
          <cell r="I1254">
            <v>85159</v>
          </cell>
        </row>
        <row r="1255">
          <cell r="F1255" t="str">
            <v>41010OTHER</v>
          </cell>
          <cell r="G1255" t="str">
            <v>41010</v>
          </cell>
          <cell r="I1255">
            <v>8338887</v>
          </cell>
        </row>
        <row r="1256">
          <cell r="F1256" t="str">
            <v>41010SE</v>
          </cell>
          <cell r="G1256" t="str">
            <v>41010</v>
          </cell>
          <cell r="I1256">
            <v>18546440</v>
          </cell>
        </row>
        <row r="1257">
          <cell r="F1257" t="str">
            <v>41010SG</v>
          </cell>
          <cell r="G1257" t="str">
            <v>41010</v>
          </cell>
          <cell r="I1257">
            <v>76766943</v>
          </cell>
        </row>
        <row r="1258">
          <cell r="F1258" t="str">
            <v>41010SGCT</v>
          </cell>
          <cell r="G1258" t="str">
            <v>41010</v>
          </cell>
          <cell r="I1258">
            <v>0</v>
          </cell>
        </row>
        <row r="1259">
          <cell r="F1259" t="str">
            <v>41010SNP</v>
          </cell>
          <cell r="G1259" t="str">
            <v>41010</v>
          </cell>
          <cell r="I1259">
            <v>43032397</v>
          </cell>
        </row>
        <row r="1260">
          <cell r="F1260" t="str">
            <v>41010SNPD</v>
          </cell>
          <cell r="G1260" t="str">
            <v>41010</v>
          </cell>
          <cell r="I1260">
            <v>67978</v>
          </cell>
        </row>
        <row r="1261">
          <cell r="F1261" t="str">
            <v>41010SO</v>
          </cell>
          <cell r="G1261" t="str">
            <v>41010</v>
          </cell>
          <cell r="I1261">
            <v>19305566</v>
          </cell>
        </row>
        <row r="1262">
          <cell r="F1262" t="str">
            <v>41010TAXDEPR</v>
          </cell>
          <cell r="G1262" t="str">
            <v>41010</v>
          </cell>
          <cell r="I1262">
            <v>556346526</v>
          </cell>
        </row>
        <row r="1263">
          <cell r="F1263" t="str">
            <v>41010TROJD</v>
          </cell>
          <cell r="G1263" t="str">
            <v>41010</v>
          </cell>
          <cell r="I1263">
            <v>0</v>
          </cell>
        </row>
        <row r="1264">
          <cell r="F1264" t="str">
            <v>41010UT</v>
          </cell>
          <cell r="G1264" t="str">
            <v>41010</v>
          </cell>
          <cell r="I1264">
            <v>417472</v>
          </cell>
        </row>
        <row r="1265">
          <cell r="F1265" t="str">
            <v>41010WA</v>
          </cell>
          <cell r="G1265" t="str">
            <v>41010</v>
          </cell>
          <cell r="I1265">
            <v>6835205</v>
          </cell>
        </row>
        <row r="1266">
          <cell r="F1266" t="str">
            <v>41010WYP</v>
          </cell>
          <cell r="G1266" t="str">
            <v>41010</v>
          </cell>
          <cell r="I1266">
            <v>1925437</v>
          </cell>
        </row>
        <row r="1267">
          <cell r="F1267" t="str">
            <v>41010WYU</v>
          </cell>
          <cell r="G1267" t="str">
            <v>41010</v>
          </cell>
          <cell r="I1267">
            <v>0</v>
          </cell>
        </row>
        <row r="1268">
          <cell r="F1268" t="str">
            <v>41010SSGCH</v>
          </cell>
          <cell r="G1268" t="str">
            <v>41010</v>
          </cell>
          <cell r="I1268">
            <v>26126</v>
          </cell>
        </row>
        <row r="1269">
          <cell r="F1269" t="str">
            <v>41110CA</v>
          </cell>
          <cell r="G1269" t="str">
            <v>41110</v>
          </cell>
          <cell r="I1269">
            <v>-27366</v>
          </cell>
        </row>
        <row r="1270">
          <cell r="F1270" t="str">
            <v>41110CIAC</v>
          </cell>
          <cell r="G1270" t="str">
            <v>41110</v>
          </cell>
          <cell r="I1270">
            <v>-26124480</v>
          </cell>
        </row>
        <row r="1271">
          <cell r="F1271" t="str">
            <v>41110FERC</v>
          </cell>
          <cell r="G1271" t="str">
            <v>41110</v>
          </cell>
          <cell r="I1271">
            <v>101272</v>
          </cell>
        </row>
        <row r="1272">
          <cell r="F1272" t="str">
            <v>41110GPS</v>
          </cell>
          <cell r="G1272" t="str">
            <v>41110</v>
          </cell>
          <cell r="I1272">
            <v>0</v>
          </cell>
        </row>
        <row r="1273">
          <cell r="F1273" t="str">
            <v>41110IBT</v>
          </cell>
          <cell r="G1273" t="str">
            <v>41110</v>
          </cell>
          <cell r="I1273">
            <v>-210461</v>
          </cell>
        </row>
        <row r="1274">
          <cell r="F1274" t="str">
            <v>41110ID</v>
          </cell>
          <cell r="G1274" t="str">
            <v>41110</v>
          </cell>
          <cell r="I1274">
            <v>-1702793</v>
          </cell>
        </row>
        <row r="1275">
          <cell r="F1275" t="str">
            <v>41110OR</v>
          </cell>
          <cell r="G1275" t="str">
            <v>41110</v>
          </cell>
          <cell r="I1275">
            <v>-2087299</v>
          </cell>
        </row>
        <row r="1276">
          <cell r="F1276" t="str">
            <v>41110OTHER</v>
          </cell>
          <cell r="G1276" t="str">
            <v>41110</v>
          </cell>
          <cell r="I1276">
            <v>-3748862</v>
          </cell>
        </row>
        <row r="1277">
          <cell r="F1277" t="str">
            <v>41110SCHMDEXP</v>
          </cell>
          <cell r="G1277" t="str">
            <v>41110</v>
          </cell>
          <cell r="I1277">
            <v>-217697720</v>
          </cell>
        </row>
        <row r="1278">
          <cell r="F1278" t="str">
            <v>41110SE</v>
          </cell>
          <cell r="G1278" t="str">
            <v>41110</v>
          </cell>
          <cell r="I1278">
            <v>-10266141</v>
          </cell>
        </row>
        <row r="1279">
          <cell r="F1279" t="str">
            <v>41110SG</v>
          </cell>
          <cell r="G1279" t="str">
            <v>41110</v>
          </cell>
          <cell r="I1279">
            <v>-10973329</v>
          </cell>
        </row>
        <row r="1280">
          <cell r="F1280" t="str">
            <v>41110SGCT</v>
          </cell>
          <cell r="G1280" t="str">
            <v>41110</v>
          </cell>
          <cell r="I1280">
            <v>-356221</v>
          </cell>
        </row>
        <row r="1281">
          <cell r="F1281" t="str">
            <v>41110SNP</v>
          </cell>
          <cell r="G1281" t="str">
            <v>41110</v>
          </cell>
          <cell r="I1281">
            <v>-38263693</v>
          </cell>
        </row>
        <row r="1282">
          <cell r="F1282" t="str">
            <v>41110SNPD</v>
          </cell>
          <cell r="G1282" t="str">
            <v>41110</v>
          </cell>
          <cell r="I1282">
            <v>-1949167</v>
          </cell>
        </row>
        <row r="1283">
          <cell r="F1283" t="str">
            <v>41110SO</v>
          </cell>
          <cell r="G1283" t="str">
            <v>41110</v>
          </cell>
          <cell r="I1283">
            <v>-10688189</v>
          </cell>
        </row>
        <row r="1284">
          <cell r="F1284" t="str">
            <v>41110TAXDEPR</v>
          </cell>
          <cell r="G1284" t="str">
            <v>41110</v>
          </cell>
          <cell r="I1284">
            <v>0</v>
          </cell>
        </row>
        <row r="1285">
          <cell r="F1285" t="str">
            <v>41110TROJD</v>
          </cell>
          <cell r="G1285" t="str">
            <v>41110</v>
          </cell>
          <cell r="I1285">
            <v>-596600</v>
          </cell>
        </row>
        <row r="1286">
          <cell r="F1286" t="str">
            <v>41110UT</v>
          </cell>
          <cell r="G1286" t="str">
            <v>41110</v>
          </cell>
          <cell r="I1286">
            <v>-8729936</v>
          </cell>
        </row>
        <row r="1287">
          <cell r="F1287" t="str">
            <v>41110WA</v>
          </cell>
          <cell r="G1287" t="str">
            <v>41110</v>
          </cell>
          <cell r="I1287">
            <v>262875</v>
          </cell>
        </row>
        <row r="1288">
          <cell r="F1288" t="str">
            <v>41110WYP</v>
          </cell>
          <cell r="G1288" t="str">
            <v>41110</v>
          </cell>
          <cell r="I1288">
            <v>-8257199</v>
          </cell>
        </row>
        <row r="1289">
          <cell r="F1289" t="str">
            <v>41110WYU</v>
          </cell>
          <cell r="G1289" t="str">
            <v>41110</v>
          </cell>
          <cell r="I1289">
            <v>1290961</v>
          </cell>
        </row>
        <row r="1290">
          <cell r="F1290" t="str">
            <v>41110SSGCH</v>
          </cell>
          <cell r="G1290" t="str">
            <v>41110</v>
          </cell>
          <cell r="I1290">
            <v>-573967</v>
          </cell>
        </row>
        <row r="1291">
          <cell r="F1291" t="str">
            <v>SCHMAPOTHER</v>
          </cell>
          <cell r="G1291" t="str">
            <v>SCHMAP</v>
          </cell>
          <cell r="I1291">
            <v>29395.710000000003</v>
          </cell>
        </row>
        <row r="1292">
          <cell r="F1292" t="str">
            <v>SCHMAPSCHMDEXP</v>
          </cell>
          <cell r="G1292" t="str">
            <v>SCHMAP</v>
          </cell>
          <cell r="I1292">
            <v>301168.88999999996</v>
          </cell>
        </row>
        <row r="1293">
          <cell r="F1293" t="str">
            <v>SCHMAPSE</v>
          </cell>
          <cell r="G1293" t="str">
            <v>SCHMAP</v>
          </cell>
          <cell r="I1293">
            <v>71800.149999999994</v>
          </cell>
        </row>
        <row r="1294">
          <cell r="F1294" t="str">
            <v>SCHMAPSO</v>
          </cell>
          <cell r="G1294" t="str">
            <v>SCHMAP</v>
          </cell>
          <cell r="I1294">
            <v>12671933.690000001</v>
          </cell>
        </row>
        <row r="1295">
          <cell r="F1295" t="str">
            <v>SCHMATCA</v>
          </cell>
          <cell r="G1295" t="str">
            <v>SCHMAT</v>
          </cell>
          <cell r="I1295">
            <v>3552997.0000000005</v>
          </cell>
        </row>
        <row r="1296">
          <cell r="F1296" t="str">
            <v>SCHMATCIAC</v>
          </cell>
          <cell r="G1296" t="str">
            <v>SCHMAT</v>
          </cell>
          <cell r="I1296">
            <v>68837395.480000004</v>
          </cell>
        </row>
        <row r="1297">
          <cell r="F1297" t="str">
            <v>SCHMATID</v>
          </cell>
          <cell r="G1297" t="str">
            <v>SCHMAT</v>
          </cell>
          <cell r="I1297">
            <v>703976</v>
          </cell>
        </row>
        <row r="1298">
          <cell r="F1298" t="str">
            <v>SCHMATOR</v>
          </cell>
          <cell r="G1298" t="str">
            <v>SCHMAT</v>
          </cell>
          <cell r="I1298">
            <v>14404788</v>
          </cell>
        </row>
        <row r="1299">
          <cell r="F1299" t="str">
            <v>SCHMATOTHER</v>
          </cell>
          <cell r="G1299" t="str">
            <v>SCHMAT</v>
          </cell>
          <cell r="I1299">
            <v>9759270.3900000006</v>
          </cell>
        </row>
        <row r="1300">
          <cell r="F1300" t="str">
            <v>SCHMATSCHMDEXP</v>
          </cell>
          <cell r="G1300" t="str">
            <v>SCHMAT</v>
          </cell>
          <cell r="I1300">
            <v>573628415.5999999</v>
          </cell>
        </row>
        <row r="1301">
          <cell r="F1301" t="str">
            <v>SCHMATSE</v>
          </cell>
          <cell r="G1301" t="str">
            <v>SCHMAT</v>
          </cell>
          <cell r="I1301">
            <v>27051042</v>
          </cell>
        </row>
        <row r="1302">
          <cell r="F1302" t="str">
            <v>SCHMATSG</v>
          </cell>
          <cell r="G1302" t="str">
            <v>SCHMAT</v>
          </cell>
          <cell r="I1302">
            <v>28914465.329999998</v>
          </cell>
        </row>
        <row r="1303">
          <cell r="F1303" t="str">
            <v>SCHMATSGCT</v>
          </cell>
          <cell r="G1303" t="str">
            <v>SCHMAT</v>
          </cell>
          <cell r="I1303">
            <v>938633</v>
          </cell>
        </row>
        <row r="1304">
          <cell r="F1304" t="str">
            <v>SCHMATSNP</v>
          </cell>
          <cell r="G1304" t="str">
            <v>SCHMAT</v>
          </cell>
          <cell r="I1304">
            <v>100823938.42</v>
          </cell>
        </row>
        <row r="1305">
          <cell r="F1305" t="str">
            <v>SCHMATSNPD</v>
          </cell>
          <cell r="G1305" t="str">
            <v>SCHMAT</v>
          </cell>
          <cell r="I1305">
            <v>5136011</v>
          </cell>
        </row>
        <row r="1306">
          <cell r="F1306" t="str">
            <v>SCHMATSO</v>
          </cell>
          <cell r="G1306" t="str">
            <v>SCHMAT</v>
          </cell>
          <cell r="I1306">
            <v>28163127.879999992</v>
          </cell>
        </row>
        <row r="1307">
          <cell r="F1307" t="str">
            <v>SCHMATTROJD</v>
          </cell>
          <cell r="G1307" t="str">
            <v>SCHMAT</v>
          </cell>
          <cell r="I1307">
            <v>1572028</v>
          </cell>
        </row>
        <row r="1308">
          <cell r="F1308" t="str">
            <v>SCHMATUT</v>
          </cell>
          <cell r="G1308" t="str">
            <v>SCHMAT</v>
          </cell>
          <cell r="I1308">
            <v>1706530</v>
          </cell>
        </row>
        <row r="1309">
          <cell r="F1309" t="str">
            <v>SCHMATWA</v>
          </cell>
          <cell r="G1309" t="str">
            <v>SCHMAT</v>
          </cell>
          <cell r="I1309">
            <v>2538171.0000000005</v>
          </cell>
        </row>
        <row r="1310">
          <cell r="F1310" t="str">
            <v>SCHMATWYP</v>
          </cell>
          <cell r="G1310" t="str">
            <v>SCHMAT</v>
          </cell>
          <cell r="I1310">
            <v>24924305</v>
          </cell>
        </row>
        <row r="1311">
          <cell r="F1311" t="str">
            <v>SCHMDPCA</v>
          </cell>
          <cell r="G1311" t="str">
            <v>SCHMDP</v>
          </cell>
          <cell r="I1311">
            <v>904</v>
          </cell>
        </row>
        <row r="1312">
          <cell r="F1312" t="str">
            <v>SCHMDPSE</v>
          </cell>
          <cell r="G1312" t="str">
            <v>SCHMDP</v>
          </cell>
          <cell r="I1312">
            <v>878379.12</v>
          </cell>
        </row>
        <row r="1313">
          <cell r="F1313" t="str">
            <v>SCHMDPSNP</v>
          </cell>
          <cell r="G1313" t="str">
            <v>SCHMDP</v>
          </cell>
          <cell r="I1313">
            <v>406260.46</v>
          </cell>
        </row>
        <row r="1314">
          <cell r="F1314" t="str">
            <v>SCHMDPSO</v>
          </cell>
          <cell r="G1314" t="str">
            <v>SCHMDP</v>
          </cell>
          <cell r="I1314">
            <v>28109238.59</v>
          </cell>
        </row>
        <row r="1315">
          <cell r="F1315" t="str">
            <v>SCHMDTBADDEBT</v>
          </cell>
          <cell r="G1315" t="str">
            <v>SCHMDT</v>
          </cell>
          <cell r="I1315">
            <v>1168170</v>
          </cell>
        </row>
        <row r="1316">
          <cell r="F1316" t="str">
            <v>SCHMDTCA</v>
          </cell>
          <cell r="G1316" t="str">
            <v>SCHMDT</v>
          </cell>
          <cell r="I1316">
            <v>73606</v>
          </cell>
        </row>
        <row r="1317">
          <cell r="F1317" t="str">
            <v>SCHMDTCN</v>
          </cell>
          <cell r="G1317" t="str">
            <v>SCHMDT</v>
          </cell>
          <cell r="I1317">
            <v>60323</v>
          </cell>
        </row>
        <row r="1318">
          <cell r="F1318" t="str">
            <v>SCHMDTGPS</v>
          </cell>
          <cell r="G1318" t="str">
            <v>SCHMDT</v>
          </cell>
          <cell r="I1318">
            <v>90698967.430000007</v>
          </cell>
        </row>
        <row r="1319">
          <cell r="F1319" t="str">
            <v>SCHMDTID</v>
          </cell>
          <cell r="G1319" t="str">
            <v>SCHMDT</v>
          </cell>
          <cell r="I1319">
            <v>1071748</v>
          </cell>
        </row>
        <row r="1320">
          <cell r="F1320" t="str">
            <v>SCHMDTOR</v>
          </cell>
          <cell r="G1320" t="str">
            <v>SCHMDT</v>
          </cell>
          <cell r="I1320">
            <v>224393</v>
          </cell>
        </row>
        <row r="1321">
          <cell r="F1321" t="str">
            <v>SCHMDTOTHER</v>
          </cell>
          <cell r="G1321" t="str">
            <v>SCHMDT</v>
          </cell>
          <cell r="I1321">
            <v>21972777.66</v>
          </cell>
        </row>
        <row r="1322">
          <cell r="F1322" t="str">
            <v>SCHMDTSE</v>
          </cell>
          <cell r="G1322" t="str">
            <v>SCHMDT</v>
          </cell>
          <cell r="I1322">
            <v>48869434.459999993</v>
          </cell>
        </row>
        <row r="1323">
          <cell r="F1323" t="str">
            <v>SCHMDTSG</v>
          </cell>
          <cell r="G1323" t="str">
            <v>SCHMDT</v>
          </cell>
          <cell r="I1323">
            <v>202279101.66999999</v>
          </cell>
        </row>
        <row r="1324">
          <cell r="F1324" t="str">
            <v>SCHMDTSNP</v>
          </cell>
          <cell r="G1324" t="str">
            <v>SCHMDT</v>
          </cell>
          <cell r="I1324">
            <v>113389360.79000001</v>
          </cell>
        </row>
        <row r="1325">
          <cell r="F1325" t="str">
            <v>SCHMDTSNPD</v>
          </cell>
          <cell r="G1325" t="str">
            <v>SCHMDT</v>
          </cell>
          <cell r="I1325">
            <v>179120</v>
          </cell>
        </row>
        <row r="1326">
          <cell r="F1326" t="str">
            <v>SCHMDTSO</v>
          </cell>
          <cell r="G1326" t="str">
            <v>SCHMDT</v>
          </cell>
          <cell r="I1326">
            <v>48159487</v>
          </cell>
        </row>
        <row r="1327">
          <cell r="F1327" t="str">
            <v>SCHMDTTAXDEPR</v>
          </cell>
          <cell r="G1327" t="str">
            <v>SCHMDT</v>
          </cell>
          <cell r="I1327">
            <v>1465960120</v>
          </cell>
        </row>
        <row r="1328">
          <cell r="F1328" t="str">
            <v>SCHMDTUT</v>
          </cell>
          <cell r="G1328" t="str">
            <v>SCHMDT</v>
          </cell>
          <cell r="I1328">
            <v>1100031</v>
          </cell>
        </row>
        <row r="1329">
          <cell r="F1329" t="str">
            <v>SCHMDTWA</v>
          </cell>
          <cell r="G1329" t="str">
            <v>SCHMDT</v>
          </cell>
          <cell r="I1329">
            <v>18010607</v>
          </cell>
        </row>
        <row r="1330">
          <cell r="F1330" t="str">
            <v>SCHMDTWYP</v>
          </cell>
          <cell r="G1330" t="str">
            <v>SCHMDT</v>
          </cell>
          <cell r="I1330">
            <v>5073482.0000000009</v>
          </cell>
        </row>
        <row r="1331">
          <cell r="F1331" t="str">
            <v>SCHMDTSSGCH</v>
          </cell>
          <cell r="G1331" t="str">
            <v>SCHMDT</v>
          </cell>
          <cell r="I1331">
            <v>68842</v>
          </cell>
        </row>
      </sheetData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92"/>
  <sheetViews>
    <sheetView tabSelected="1" zoomScale="84" zoomScaleNormal="84" workbookViewId="0">
      <selection activeCell="Q26" sqref="Q26"/>
    </sheetView>
  </sheetViews>
  <sheetFormatPr defaultRowHeight="12.75"/>
  <cols>
    <col min="1" max="1" width="9.5703125" style="8" customWidth="1"/>
    <col min="2" max="3" width="9.5703125" style="2" customWidth="1"/>
    <col min="4" max="6" width="9.5703125" style="3" customWidth="1"/>
    <col min="7" max="7" width="9.5703125" style="3" hidden="1" customWidth="1"/>
    <col min="8" max="9" width="9.5703125" style="3" customWidth="1"/>
    <col min="10" max="10" width="9.5703125" style="3" hidden="1" customWidth="1"/>
    <col min="11" max="12" width="9.5703125" style="3" customWidth="1"/>
    <col min="13" max="13" width="12.28515625" style="3" bestFit="1" customWidth="1"/>
    <col min="14" max="14" width="10.28515625" style="3" customWidth="1"/>
    <col min="15" max="16384" width="9.140625" style="3"/>
  </cols>
  <sheetData>
    <row r="1" spans="1:15">
      <c r="A1" s="1" t="s">
        <v>0</v>
      </c>
    </row>
    <row r="2" spans="1:15">
      <c r="A2" s="4" t="s">
        <v>1</v>
      </c>
      <c r="G2" s="5" t="s">
        <v>2</v>
      </c>
      <c r="J2" s="5" t="s">
        <v>2</v>
      </c>
    </row>
    <row r="3" spans="1:15">
      <c r="A3" s="6" t="s">
        <v>3</v>
      </c>
      <c r="G3" s="7"/>
      <c r="J3" s="7"/>
    </row>
    <row r="4" spans="1:15" ht="13.5" thickBot="1">
      <c r="A4" s="1" t="s">
        <v>4</v>
      </c>
      <c r="G4" s="7"/>
      <c r="J4" s="7"/>
    </row>
    <row r="5" spans="1:15" ht="13.5" thickBot="1">
      <c r="D5" s="9" t="s">
        <v>5</v>
      </c>
      <c r="E5" s="10"/>
      <c r="F5" s="10"/>
      <c r="G5" s="11"/>
      <c r="H5" s="10"/>
      <c r="I5" s="10"/>
      <c r="J5" s="11"/>
      <c r="K5" s="10"/>
      <c r="L5" s="12"/>
      <c r="M5" s="13"/>
      <c r="N5" s="13"/>
    </row>
    <row r="6" spans="1:15" ht="13.5" thickBot="1">
      <c r="D6" s="9" t="s">
        <v>6</v>
      </c>
      <c r="E6" s="10"/>
      <c r="F6" s="10"/>
      <c r="G6" s="11"/>
      <c r="H6" s="10"/>
      <c r="I6" s="10"/>
      <c r="J6" s="11"/>
      <c r="K6" s="10"/>
      <c r="L6" s="14" t="s">
        <v>7</v>
      </c>
      <c r="M6" s="15"/>
      <c r="N6" s="13"/>
    </row>
    <row r="7" spans="1:15">
      <c r="A7" s="16" t="s">
        <v>8</v>
      </c>
      <c r="B7" s="17" t="s">
        <v>9</v>
      </c>
      <c r="C7" s="17" t="s">
        <v>10</v>
      </c>
      <c r="D7" s="18" t="s">
        <v>11</v>
      </c>
      <c r="E7" s="18" t="s">
        <v>12</v>
      </c>
      <c r="F7" s="18" t="s">
        <v>13</v>
      </c>
      <c r="G7" s="19" t="s">
        <v>14</v>
      </c>
      <c r="H7" s="18" t="s">
        <v>15</v>
      </c>
      <c r="I7" s="18" t="s">
        <v>16</v>
      </c>
      <c r="J7" s="19" t="s">
        <v>17</v>
      </c>
      <c r="K7" s="20" t="s">
        <v>18</v>
      </c>
      <c r="L7" s="21"/>
      <c r="M7" s="22" t="s">
        <v>19</v>
      </c>
      <c r="N7" s="13"/>
    </row>
    <row r="8" spans="1:15">
      <c r="A8" s="23">
        <v>41061</v>
      </c>
      <c r="B8" s="24">
        <v>21</v>
      </c>
      <c r="C8" s="8">
        <v>15</v>
      </c>
      <c r="D8" s="25">
        <v>145.929</v>
      </c>
      <c r="E8" s="25">
        <v>1950.616</v>
      </c>
      <c r="F8" s="25">
        <v>669.36800000000005</v>
      </c>
      <c r="G8" s="26">
        <v>993.68399999999997</v>
      </c>
      <c r="H8" s="25">
        <v>4172.2380000000003</v>
      </c>
      <c r="I8" s="27">
        <v>623.74900000000002</v>
      </c>
      <c r="J8" s="28">
        <v>230.90700000000001</v>
      </c>
      <c r="K8" s="27">
        <f>+G8+J8</f>
        <v>1224.5909999999999</v>
      </c>
      <c r="L8" s="29">
        <v>34.442999999999998</v>
      </c>
      <c r="M8" s="30">
        <f>+D8+E8+F8+H8+I8+K8+L8</f>
        <v>8820.9339999999993</v>
      </c>
      <c r="N8" s="31"/>
      <c r="O8" s="32"/>
    </row>
    <row r="9" spans="1:15">
      <c r="A9" s="23">
        <v>41091</v>
      </c>
      <c r="B9" s="24">
        <v>16</v>
      </c>
      <c r="C9" s="8">
        <v>15</v>
      </c>
      <c r="D9" s="25">
        <v>157.38200000000001</v>
      </c>
      <c r="E9" s="25">
        <v>2231.712</v>
      </c>
      <c r="F9" s="25">
        <v>737.86900000000003</v>
      </c>
      <c r="G9" s="26">
        <v>1021.963</v>
      </c>
      <c r="H9" s="25">
        <v>4562.5940000000001</v>
      </c>
      <c r="I9" s="27">
        <v>691.25099999999998</v>
      </c>
      <c r="J9" s="28">
        <v>240.512</v>
      </c>
      <c r="K9" s="27">
        <f t="shared" ref="K9:K19" si="0">+G9+J9</f>
        <v>1262.4749999999999</v>
      </c>
      <c r="L9" s="29">
        <v>43.642000000000003</v>
      </c>
      <c r="M9" s="30">
        <f t="shared" ref="M9:M19" si="1">+D9+E9+F9+H9+I9+K9+L9</f>
        <v>9686.9250000000011</v>
      </c>
      <c r="N9" s="31"/>
      <c r="O9" s="32"/>
    </row>
    <row r="10" spans="1:15">
      <c r="A10" s="23">
        <v>41122</v>
      </c>
      <c r="B10" s="24">
        <v>23</v>
      </c>
      <c r="C10" s="8">
        <v>15</v>
      </c>
      <c r="D10" s="25">
        <v>151.03299999999999</v>
      </c>
      <c r="E10" s="25">
        <v>2290.893</v>
      </c>
      <c r="F10" s="25">
        <v>723.21500000000003</v>
      </c>
      <c r="G10" s="26">
        <v>987.34400000000005</v>
      </c>
      <c r="H10" s="25">
        <v>4603.6580000000004</v>
      </c>
      <c r="I10" s="27">
        <v>537.77200000000005</v>
      </c>
      <c r="J10" s="28">
        <v>231.87</v>
      </c>
      <c r="K10" s="27">
        <f t="shared" si="0"/>
        <v>1219.2139999999999</v>
      </c>
      <c r="L10" s="29">
        <v>34.777000000000001</v>
      </c>
      <c r="M10" s="30">
        <f t="shared" si="1"/>
        <v>9560.5620000000017</v>
      </c>
      <c r="N10" s="31"/>
      <c r="O10" s="32"/>
    </row>
    <row r="11" spans="1:15">
      <c r="A11" s="23">
        <v>41153</v>
      </c>
      <c r="B11" s="33">
        <v>6</v>
      </c>
      <c r="C11" s="8">
        <v>15</v>
      </c>
      <c r="D11" s="25">
        <v>133.43299999999999</v>
      </c>
      <c r="E11" s="25">
        <v>2041.876</v>
      </c>
      <c r="F11" s="25">
        <v>635.346</v>
      </c>
      <c r="G11" s="26">
        <v>953.93600000000004</v>
      </c>
      <c r="H11" s="25">
        <v>4198.1239999999998</v>
      </c>
      <c r="I11" s="27">
        <v>459.68200000000002</v>
      </c>
      <c r="J11" s="28">
        <v>244.09800000000001</v>
      </c>
      <c r="K11" s="27">
        <f t="shared" si="0"/>
        <v>1198.0340000000001</v>
      </c>
      <c r="L11" s="29">
        <v>22.167999999999999</v>
      </c>
      <c r="M11" s="30">
        <f t="shared" si="1"/>
        <v>8688.6630000000005</v>
      </c>
      <c r="N11" s="31"/>
      <c r="O11" s="32"/>
    </row>
    <row r="12" spans="1:15">
      <c r="A12" s="23">
        <v>41183</v>
      </c>
      <c r="B12" s="33">
        <v>31</v>
      </c>
      <c r="C12" s="8">
        <v>8</v>
      </c>
      <c r="D12" s="25">
        <v>134.958</v>
      </c>
      <c r="E12" s="25">
        <v>2122.4050000000002</v>
      </c>
      <c r="F12" s="25">
        <v>651.40800000000002</v>
      </c>
      <c r="G12" s="26">
        <v>968.36900000000003</v>
      </c>
      <c r="H12" s="25">
        <v>3209.306</v>
      </c>
      <c r="I12" s="27">
        <v>426.49200000000002</v>
      </c>
      <c r="J12" s="28">
        <v>259.43200000000002</v>
      </c>
      <c r="K12" s="27">
        <f t="shared" si="0"/>
        <v>1227.8009999999999</v>
      </c>
      <c r="L12" s="29">
        <v>19.37</v>
      </c>
      <c r="M12" s="30">
        <f t="shared" si="1"/>
        <v>7791.7400000000007</v>
      </c>
      <c r="N12" s="31"/>
      <c r="O12" s="32"/>
    </row>
    <row r="13" spans="1:15">
      <c r="A13" s="23">
        <v>41214</v>
      </c>
      <c r="B13" s="33">
        <v>21</v>
      </c>
      <c r="C13" s="8">
        <v>18</v>
      </c>
      <c r="D13" s="25">
        <v>142.797</v>
      </c>
      <c r="E13" s="25">
        <v>2200.6379999999999</v>
      </c>
      <c r="F13" s="25">
        <v>696.87699999999995</v>
      </c>
      <c r="G13" s="26">
        <v>1019.576</v>
      </c>
      <c r="H13" s="25">
        <v>3615.1509999999998</v>
      </c>
      <c r="I13" s="27">
        <v>447.74299999999999</v>
      </c>
      <c r="J13" s="28">
        <v>263.80399999999997</v>
      </c>
      <c r="K13" s="27">
        <f t="shared" si="0"/>
        <v>1283.3800000000001</v>
      </c>
      <c r="L13" s="29">
        <v>25.498000000000001</v>
      </c>
      <c r="M13" s="30">
        <f t="shared" si="1"/>
        <v>8412.0839999999989</v>
      </c>
      <c r="N13" s="31"/>
      <c r="O13" s="32"/>
    </row>
    <row r="14" spans="1:15">
      <c r="A14" s="23">
        <v>41244</v>
      </c>
      <c r="B14" s="33">
        <v>12</v>
      </c>
      <c r="C14" s="8">
        <v>18</v>
      </c>
      <c r="D14" s="25">
        <v>156.465</v>
      </c>
      <c r="E14" s="25">
        <v>2345.1109999999999</v>
      </c>
      <c r="F14" s="25">
        <v>726.85</v>
      </c>
      <c r="G14" s="26">
        <v>1048.085</v>
      </c>
      <c r="H14" s="25">
        <v>3650.9670000000001</v>
      </c>
      <c r="I14" s="27">
        <v>463.32100000000003</v>
      </c>
      <c r="J14" s="28">
        <v>257.76799999999997</v>
      </c>
      <c r="K14" s="27">
        <f t="shared" si="0"/>
        <v>1305.8530000000001</v>
      </c>
      <c r="L14" s="29">
        <v>27.972000000000001</v>
      </c>
      <c r="M14" s="30">
        <f t="shared" si="1"/>
        <v>8676.5389999999989</v>
      </c>
      <c r="N14" s="31"/>
      <c r="O14" s="32"/>
    </row>
    <row r="15" spans="1:15">
      <c r="A15" s="23">
        <v>41275</v>
      </c>
      <c r="B15" s="33">
        <v>10</v>
      </c>
      <c r="C15" s="8">
        <v>8</v>
      </c>
      <c r="D15" s="25">
        <v>166.08600000000001</v>
      </c>
      <c r="E15" s="25">
        <v>2618.277</v>
      </c>
      <c r="F15" s="25">
        <v>829.14099999999996</v>
      </c>
      <c r="G15" s="26">
        <v>1015.4109999999999</v>
      </c>
      <c r="H15" s="25">
        <v>3211.9769999999999</v>
      </c>
      <c r="I15" s="27">
        <v>449.88799999999998</v>
      </c>
      <c r="J15" s="28">
        <v>258.19099999999997</v>
      </c>
      <c r="K15" s="27">
        <f t="shared" si="0"/>
        <v>1273.6019999999999</v>
      </c>
      <c r="L15" s="29">
        <v>23.041</v>
      </c>
      <c r="M15" s="30">
        <f t="shared" si="1"/>
        <v>8572.0119999999988</v>
      </c>
      <c r="N15" s="31"/>
      <c r="O15" s="32"/>
    </row>
    <row r="16" spans="1:15">
      <c r="A16" s="23">
        <v>41306</v>
      </c>
      <c r="B16" s="33">
        <v>5</v>
      </c>
      <c r="C16" s="8">
        <v>8</v>
      </c>
      <c r="D16" s="25">
        <v>154.69200000000001</v>
      </c>
      <c r="E16" s="25">
        <v>2446.1350000000002</v>
      </c>
      <c r="F16" s="25">
        <v>680.85400000000004</v>
      </c>
      <c r="G16" s="26">
        <v>986.58299999999997</v>
      </c>
      <c r="H16" s="25">
        <v>3204.1149999999998</v>
      </c>
      <c r="I16" s="27">
        <v>428.50900000000001</v>
      </c>
      <c r="J16" s="28">
        <v>273.06700000000001</v>
      </c>
      <c r="K16" s="27">
        <f t="shared" si="0"/>
        <v>1259.6500000000001</v>
      </c>
      <c r="L16" s="29">
        <v>26.364000000000001</v>
      </c>
      <c r="M16" s="30">
        <f t="shared" si="1"/>
        <v>8200.3189999999995</v>
      </c>
      <c r="N16" s="31"/>
      <c r="O16" s="32"/>
    </row>
    <row r="17" spans="1:13">
      <c r="A17" s="23">
        <v>41334</v>
      </c>
      <c r="B17" s="33">
        <v>7</v>
      </c>
      <c r="C17" s="8">
        <v>8</v>
      </c>
      <c r="D17" s="25">
        <v>151.71299999999999</v>
      </c>
      <c r="E17" s="25">
        <v>2261.3530000000001</v>
      </c>
      <c r="F17" s="25">
        <v>660.46299999999997</v>
      </c>
      <c r="G17" s="26">
        <v>982.31500000000005</v>
      </c>
      <c r="H17" s="25">
        <v>3089.5059999999999</v>
      </c>
      <c r="I17" s="27">
        <v>409.87099999999998</v>
      </c>
      <c r="J17" s="28">
        <v>277.16399999999999</v>
      </c>
      <c r="K17" s="27">
        <f t="shared" si="0"/>
        <v>1259.479</v>
      </c>
      <c r="L17" s="29">
        <v>20.74</v>
      </c>
      <c r="M17" s="30">
        <f t="shared" si="1"/>
        <v>7853.125</v>
      </c>
    </row>
    <row r="18" spans="1:13">
      <c r="A18" s="23">
        <v>41365</v>
      </c>
      <c r="B18" s="33">
        <v>3</v>
      </c>
      <c r="C18" s="8">
        <v>8</v>
      </c>
      <c r="D18" s="25">
        <v>139.328</v>
      </c>
      <c r="E18" s="25">
        <v>2155.9070000000002</v>
      </c>
      <c r="F18" s="25">
        <v>571.79600000000005</v>
      </c>
      <c r="G18" s="26">
        <v>946.88900000000001</v>
      </c>
      <c r="H18" s="25">
        <v>3043.7849999999999</v>
      </c>
      <c r="I18" s="27">
        <v>407.779</v>
      </c>
      <c r="J18" s="28">
        <v>271.08999999999997</v>
      </c>
      <c r="K18" s="27">
        <f t="shared" si="0"/>
        <v>1217.979</v>
      </c>
      <c r="L18" s="29">
        <v>20.481000000000002</v>
      </c>
      <c r="M18" s="30">
        <f t="shared" si="1"/>
        <v>7557.0549999999994</v>
      </c>
    </row>
    <row r="19" spans="1:13" ht="13.5" thickBot="1">
      <c r="A19" s="23">
        <v>41395</v>
      </c>
      <c r="B19" s="33">
        <v>14</v>
      </c>
      <c r="C19" s="8">
        <v>14</v>
      </c>
      <c r="D19" s="25">
        <v>125.251</v>
      </c>
      <c r="E19" s="25">
        <v>1792.3589999999999</v>
      </c>
      <c r="F19" s="25">
        <v>559.80600000000004</v>
      </c>
      <c r="G19" s="26">
        <v>935.16499999999996</v>
      </c>
      <c r="H19" s="25">
        <v>3981.181</v>
      </c>
      <c r="I19" s="27">
        <v>483.95299999999997</v>
      </c>
      <c r="J19" s="28">
        <v>258.29599999999999</v>
      </c>
      <c r="K19" s="27">
        <f t="shared" si="0"/>
        <v>1193.461</v>
      </c>
      <c r="L19" s="29">
        <v>26.074000000000002</v>
      </c>
      <c r="M19" s="30">
        <f t="shared" si="1"/>
        <v>8162.0849999999991</v>
      </c>
    </row>
    <row r="20" spans="1:13" ht="13.5" thickBot="1">
      <c r="C20" s="8"/>
      <c r="D20" s="34">
        <f>SUM(D8:D19)</f>
        <v>1759.067</v>
      </c>
      <c r="E20" s="34">
        <f t="shared" ref="E20:M20" si="2">SUM(E8:E19)</f>
        <v>26457.281999999999</v>
      </c>
      <c r="F20" s="34">
        <f t="shared" si="2"/>
        <v>8142.9930000000004</v>
      </c>
      <c r="G20" s="35">
        <f t="shared" si="2"/>
        <v>11859.32</v>
      </c>
      <c r="H20" s="34">
        <f t="shared" si="2"/>
        <v>44542.601999999999</v>
      </c>
      <c r="I20" s="34">
        <f t="shared" si="2"/>
        <v>5830.01</v>
      </c>
      <c r="J20" s="35">
        <f t="shared" si="2"/>
        <v>3066.1990000000001</v>
      </c>
      <c r="K20" s="34">
        <f t="shared" si="2"/>
        <v>14925.518999999998</v>
      </c>
      <c r="L20" s="36">
        <f t="shared" si="2"/>
        <v>324.57</v>
      </c>
      <c r="M20" s="34">
        <f t="shared" si="2"/>
        <v>101982.04299999998</v>
      </c>
    </row>
    <row r="21" spans="1:13" ht="24.75" customHeight="1" thickTop="1">
      <c r="F21" s="3" t="s">
        <v>20</v>
      </c>
      <c r="G21" s="7"/>
      <c r="H21" s="37" t="s">
        <v>21</v>
      </c>
      <c r="I21" s="38" t="s">
        <v>22</v>
      </c>
      <c r="J21" s="7"/>
      <c r="M21" s="27" t="s">
        <v>20</v>
      </c>
    </row>
    <row r="22" spans="1:13" ht="13.5" thickBot="1">
      <c r="D22" s="13"/>
      <c r="E22" s="13"/>
      <c r="F22" s="13"/>
      <c r="G22" s="7"/>
      <c r="H22" s="39" t="s">
        <v>23</v>
      </c>
      <c r="J22" s="7"/>
    </row>
    <row r="23" spans="1:13" ht="13.5" thickBot="1">
      <c r="D23" s="9" t="s">
        <v>6</v>
      </c>
      <c r="E23" s="10"/>
      <c r="F23" s="10"/>
      <c r="G23" s="11"/>
      <c r="H23" s="10"/>
      <c r="I23" s="10"/>
      <c r="J23" s="11"/>
      <c r="K23" s="10"/>
      <c r="L23" s="14" t="s">
        <v>7</v>
      </c>
      <c r="M23" s="15"/>
    </row>
    <row r="24" spans="1:13">
      <c r="A24" s="16" t="s">
        <v>8</v>
      </c>
      <c r="B24" s="17" t="s">
        <v>9</v>
      </c>
      <c r="C24" s="17" t="s">
        <v>10</v>
      </c>
      <c r="D24" s="18" t="s">
        <v>11</v>
      </c>
      <c r="E24" s="18" t="s">
        <v>12</v>
      </c>
      <c r="F24" s="18" t="s">
        <v>13</v>
      </c>
      <c r="G24" s="19" t="s">
        <v>14</v>
      </c>
      <c r="H24" s="18" t="s">
        <v>15</v>
      </c>
      <c r="I24" s="18" t="s">
        <v>16</v>
      </c>
      <c r="J24" s="19" t="s">
        <v>17</v>
      </c>
      <c r="K24" s="18" t="s">
        <v>18</v>
      </c>
      <c r="L24" s="40"/>
      <c r="M24" s="22" t="s">
        <v>19</v>
      </c>
    </row>
    <row r="25" spans="1:13">
      <c r="A25" s="23">
        <v>41061</v>
      </c>
      <c r="B25" s="8">
        <v>21</v>
      </c>
      <c r="C25" s="8">
        <v>15</v>
      </c>
      <c r="D25" s="27"/>
      <c r="E25" s="27"/>
      <c r="F25" s="27"/>
      <c r="G25" s="28"/>
      <c r="H25" s="27">
        <v>260.93367555210654</v>
      </c>
      <c r="I25" s="27">
        <v>116.30545135016638</v>
      </c>
      <c r="J25" s="28"/>
      <c r="K25" s="27">
        <f t="shared" ref="K25:K36" si="3">+G25+J25</f>
        <v>0</v>
      </c>
      <c r="L25" s="29"/>
      <c r="M25" s="30">
        <f>+D25+E25+F25+H25+I25+K25+L25</f>
        <v>377.23912690227291</v>
      </c>
    </row>
    <row r="26" spans="1:13">
      <c r="A26" s="23">
        <v>41091</v>
      </c>
      <c r="B26" s="8">
        <v>16</v>
      </c>
      <c r="C26" s="8">
        <v>15</v>
      </c>
      <c r="D26" s="27"/>
      <c r="E26" s="27"/>
      <c r="F26" s="27"/>
      <c r="G26" s="28"/>
      <c r="H26" s="27">
        <v>288.39887428903364</v>
      </c>
      <c r="I26" s="27">
        <v>164</v>
      </c>
      <c r="J26" s="28"/>
      <c r="K26" s="27">
        <f t="shared" si="3"/>
        <v>0</v>
      </c>
      <c r="L26" s="29"/>
      <c r="M26" s="30">
        <f t="shared" ref="M26:M36" si="4">+D26+E26+F26+H26+I26+K26+L26</f>
        <v>452.39887428903364</v>
      </c>
    </row>
    <row r="27" spans="1:13">
      <c r="A27" s="23">
        <v>41122</v>
      </c>
      <c r="B27" s="8">
        <v>23</v>
      </c>
      <c r="C27" s="8">
        <v>15</v>
      </c>
      <c r="D27" s="27"/>
      <c r="E27" s="27"/>
      <c r="F27" s="27"/>
      <c r="G27" s="28"/>
      <c r="H27" s="27">
        <v>282.17049944462838</v>
      </c>
      <c r="I27" s="27">
        <v>142.43393811873437</v>
      </c>
      <c r="J27" s="28"/>
      <c r="K27" s="27">
        <f t="shared" si="3"/>
        <v>0</v>
      </c>
      <c r="L27" s="29"/>
      <c r="M27" s="30">
        <f t="shared" si="4"/>
        <v>424.60443756336275</v>
      </c>
    </row>
    <row r="28" spans="1:13">
      <c r="A28" s="23">
        <v>41153</v>
      </c>
      <c r="B28" s="8">
        <v>6</v>
      </c>
      <c r="C28" s="8">
        <v>15</v>
      </c>
      <c r="D28" s="27"/>
      <c r="E28" s="27"/>
      <c r="F28" s="27"/>
      <c r="G28" s="28"/>
      <c r="H28" s="27">
        <v>119.89500733706049</v>
      </c>
      <c r="I28" s="27">
        <v>0</v>
      </c>
      <c r="J28" s="28"/>
      <c r="K28" s="27">
        <f t="shared" si="3"/>
        <v>0</v>
      </c>
      <c r="L28" s="29"/>
      <c r="M28" s="30">
        <f t="shared" si="4"/>
        <v>119.89500733706049</v>
      </c>
    </row>
    <row r="29" spans="1:13">
      <c r="A29" s="23">
        <v>41183</v>
      </c>
      <c r="B29" s="8">
        <v>31</v>
      </c>
      <c r="C29" s="8">
        <v>8</v>
      </c>
      <c r="D29" s="27"/>
      <c r="E29" s="27"/>
      <c r="F29" s="27"/>
      <c r="G29" s="28"/>
      <c r="H29" s="27">
        <v>0</v>
      </c>
      <c r="I29" s="27">
        <v>0</v>
      </c>
      <c r="J29" s="28"/>
      <c r="K29" s="27">
        <f t="shared" si="3"/>
        <v>0</v>
      </c>
      <c r="L29" s="29"/>
      <c r="M29" s="30">
        <f t="shared" si="4"/>
        <v>0</v>
      </c>
    </row>
    <row r="30" spans="1:13">
      <c r="A30" s="23">
        <v>41214</v>
      </c>
      <c r="B30" s="8">
        <v>21</v>
      </c>
      <c r="C30" s="8">
        <v>18</v>
      </c>
      <c r="D30" s="27"/>
      <c r="E30" s="27"/>
      <c r="F30" s="27"/>
      <c r="G30" s="28"/>
      <c r="H30" s="27">
        <v>0</v>
      </c>
      <c r="I30" s="27">
        <v>0</v>
      </c>
      <c r="J30" s="28"/>
      <c r="K30" s="27">
        <f t="shared" si="3"/>
        <v>0</v>
      </c>
      <c r="L30" s="29"/>
      <c r="M30" s="30">
        <f t="shared" si="4"/>
        <v>0</v>
      </c>
    </row>
    <row r="31" spans="1:13">
      <c r="A31" s="23">
        <v>41244</v>
      </c>
      <c r="B31" s="8">
        <v>12</v>
      </c>
      <c r="C31" s="8">
        <v>18</v>
      </c>
      <c r="D31" s="27"/>
      <c r="E31" s="27"/>
      <c r="F31" s="27"/>
      <c r="G31" s="28"/>
      <c r="H31" s="27">
        <v>98.763094015324953</v>
      </c>
      <c r="I31" s="27">
        <v>0</v>
      </c>
      <c r="J31" s="28"/>
      <c r="K31" s="27">
        <f t="shared" si="3"/>
        <v>0</v>
      </c>
      <c r="L31" s="29"/>
      <c r="M31" s="30">
        <f t="shared" si="4"/>
        <v>98.763094015324953</v>
      </c>
    </row>
    <row r="32" spans="1:13">
      <c r="A32" s="23">
        <v>41275</v>
      </c>
      <c r="B32" s="8">
        <v>10</v>
      </c>
      <c r="C32" s="8">
        <v>8</v>
      </c>
      <c r="D32" s="27"/>
      <c r="E32" s="27"/>
      <c r="F32" s="27"/>
      <c r="G32" s="28"/>
      <c r="H32" s="27">
        <v>89.109474074523121</v>
      </c>
      <c r="I32" s="27">
        <v>0</v>
      </c>
      <c r="J32" s="28"/>
      <c r="K32" s="27">
        <f t="shared" si="3"/>
        <v>0</v>
      </c>
      <c r="L32" s="29"/>
      <c r="M32" s="30">
        <f t="shared" si="4"/>
        <v>89.109474074523121</v>
      </c>
    </row>
    <row r="33" spans="1:13">
      <c r="A33" s="23">
        <v>41306</v>
      </c>
      <c r="B33" s="8">
        <v>5</v>
      </c>
      <c r="C33" s="8">
        <v>8</v>
      </c>
      <c r="D33" s="27"/>
      <c r="E33" s="27"/>
      <c r="F33" s="27"/>
      <c r="G33" s="28"/>
      <c r="H33" s="27">
        <v>0</v>
      </c>
      <c r="I33" s="27">
        <v>0</v>
      </c>
      <c r="J33" s="28"/>
      <c r="K33" s="27">
        <f t="shared" si="3"/>
        <v>0</v>
      </c>
      <c r="L33" s="29"/>
      <c r="M33" s="30">
        <f t="shared" si="4"/>
        <v>0</v>
      </c>
    </row>
    <row r="34" spans="1:13">
      <c r="A34" s="23">
        <v>41334</v>
      </c>
      <c r="B34" s="8">
        <v>7</v>
      </c>
      <c r="C34" s="8">
        <v>8</v>
      </c>
      <c r="D34" s="27"/>
      <c r="E34" s="27"/>
      <c r="F34" s="27"/>
      <c r="G34" s="28"/>
      <c r="H34" s="27">
        <v>0</v>
      </c>
      <c r="I34" s="27">
        <v>0</v>
      </c>
      <c r="J34" s="28"/>
      <c r="K34" s="27">
        <f t="shared" si="3"/>
        <v>0</v>
      </c>
      <c r="L34" s="29"/>
      <c r="M34" s="30">
        <f t="shared" si="4"/>
        <v>0</v>
      </c>
    </row>
    <row r="35" spans="1:13">
      <c r="A35" s="23">
        <v>41365</v>
      </c>
      <c r="B35" s="8">
        <v>3</v>
      </c>
      <c r="C35" s="8">
        <v>8</v>
      </c>
      <c r="D35" s="27"/>
      <c r="E35" s="27"/>
      <c r="F35" s="27"/>
      <c r="G35" s="28"/>
      <c r="H35" s="27">
        <v>0</v>
      </c>
      <c r="I35" s="27">
        <v>0</v>
      </c>
      <c r="J35" s="28"/>
      <c r="K35" s="27">
        <f t="shared" si="3"/>
        <v>0</v>
      </c>
      <c r="L35" s="29"/>
      <c r="M35" s="30">
        <f t="shared" si="4"/>
        <v>0</v>
      </c>
    </row>
    <row r="36" spans="1:13" ht="13.5" thickBot="1">
      <c r="A36" s="23">
        <v>41395</v>
      </c>
      <c r="B36" s="8">
        <v>14</v>
      </c>
      <c r="C36" s="8">
        <v>14</v>
      </c>
      <c r="D36" s="27"/>
      <c r="E36" s="27"/>
      <c r="F36" s="27"/>
      <c r="G36" s="28"/>
      <c r="H36" s="27">
        <v>0</v>
      </c>
      <c r="I36" s="27">
        <v>0</v>
      </c>
      <c r="J36" s="28"/>
      <c r="K36" s="27">
        <f t="shared" si="3"/>
        <v>0</v>
      </c>
      <c r="L36" s="29"/>
      <c r="M36" s="30">
        <f t="shared" si="4"/>
        <v>0</v>
      </c>
    </row>
    <row r="37" spans="1:13" ht="13.5" thickBot="1">
      <c r="D37" s="34">
        <f>SUM(D25:D36)</f>
        <v>0</v>
      </c>
      <c r="E37" s="34">
        <f t="shared" ref="E37:M37" si="5">SUM(E25:E36)</f>
        <v>0</v>
      </c>
      <c r="F37" s="34">
        <f t="shared" si="5"/>
        <v>0</v>
      </c>
      <c r="G37" s="35">
        <f t="shared" si="5"/>
        <v>0</v>
      </c>
      <c r="H37" s="34">
        <f t="shared" si="5"/>
        <v>1139.2706247126773</v>
      </c>
      <c r="I37" s="34">
        <f t="shared" si="5"/>
        <v>422.73938946890075</v>
      </c>
      <c r="J37" s="35">
        <f t="shared" si="5"/>
        <v>0</v>
      </c>
      <c r="K37" s="34">
        <f t="shared" si="5"/>
        <v>0</v>
      </c>
      <c r="L37" s="36">
        <f t="shared" si="5"/>
        <v>0</v>
      </c>
      <c r="M37" s="34">
        <f t="shared" si="5"/>
        <v>1562.0100141815778</v>
      </c>
    </row>
    <row r="38" spans="1:13" ht="27" customHeight="1" thickTop="1" thickBot="1">
      <c r="G38" s="7"/>
      <c r="H38" s="37" t="s">
        <v>24</v>
      </c>
      <c r="I38" s="38" t="s">
        <v>25</v>
      </c>
      <c r="J38" s="7"/>
    </row>
    <row r="39" spans="1:13" ht="16.5" thickBot="1">
      <c r="D39" s="41" t="s">
        <v>26</v>
      </c>
      <c r="E39" s="10"/>
      <c r="F39" s="10"/>
      <c r="G39" s="11"/>
      <c r="H39" s="10"/>
      <c r="I39" s="10"/>
      <c r="J39" s="11"/>
      <c r="K39" s="10"/>
      <c r="L39" s="12"/>
      <c r="M39" s="13"/>
    </row>
    <row r="40" spans="1:13" ht="13.5" thickBot="1">
      <c r="D40" s="9" t="s">
        <v>6</v>
      </c>
      <c r="E40" s="10"/>
      <c r="F40" s="10"/>
      <c r="G40" s="11"/>
      <c r="H40" s="10"/>
      <c r="I40" s="10"/>
      <c r="J40" s="11"/>
      <c r="K40" s="10"/>
      <c r="L40" s="14" t="s">
        <v>7</v>
      </c>
      <c r="M40" s="15"/>
    </row>
    <row r="41" spans="1:13">
      <c r="A41" s="16" t="s">
        <v>8</v>
      </c>
      <c r="B41" s="17" t="s">
        <v>9</v>
      </c>
      <c r="C41" s="17" t="s">
        <v>10</v>
      </c>
      <c r="D41" s="18" t="s">
        <v>11</v>
      </c>
      <c r="E41" s="18" t="s">
        <v>12</v>
      </c>
      <c r="F41" s="18" t="s">
        <v>13</v>
      </c>
      <c r="G41" s="19" t="s">
        <v>14</v>
      </c>
      <c r="H41" s="18" t="s">
        <v>15</v>
      </c>
      <c r="I41" s="18" t="s">
        <v>16</v>
      </c>
      <c r="J41" s="19" t="s">
        <v>17</v>
      </c>
      <c r="K41" s="20" t="s">
        <v>18</v>
      </c>
      <c r="L41" s="21"/>
      <c r="M41" s="22" t="s">
        <v>19</v>
      </c>
    </row>
    <row r="42" spans="1:13">
      <c r="A42" s="23">
        <v>41061</v>
      </c>
      <c r="B42" s="8">
        <v>21</v>
      </c>
      <c r="C42" s="8">
        <v>15</v>
      </c>
      <c r="D42" s="27">
        <f>+D8-D25</f>
        <v>145.929</v>
      </c>
      <c r="E42" s="27">
        <f t="shared" ref="E42:M42" si="6">+E8-E25</f>
        <v>1950.616</v>
      </c>
      <c r="F42" s="27">
        <f t="shared" si="6"/>
        <v>669.36800000000005</v>
      </c>
      <c r="G42" s="28">
        <f t="shared" si="6"/>
        <v>993.68399999999997</v>
      </c>
      <c r="H42" s="27">
        <f t="shared" si="6"/>
        <v>3911.3043244478936</v>
      </c>
      <c r="I42" s="27">
        <f t="shared" si="6"/>
        <v>507.44354864983364</v>
      </c>
      <c r="J42" s="28">
        <f t="shared" si="6"/>
        <v>230.90700000000001</v>
      </c>
      <c r="K42" s="27">
        <f t="shared" si="6"/>
        <v>1224.5909999999999</v>
      </c>
      <c r="L42" s="29">
        <f t="shared" si="6"/>
        <v>34.442999999999998</v>
      </c>
      <c r="M42" s="25">
        <f t="shared" si="6"/>
        <v>8443.6948730977256</v>
      </c>
    </row>
    <row r="43" spans="1:13">
      <c r="A43" s="23">
        <v>41091</v>
      </c>
      <c r="B43" s="8">
        <v>16</v>
      </c>
      <c r="C43" s="8">
        <v>15</v>
      </c>
      <c r="D43" s="27">
        <f t="shared" ref="D43:M53" si="7">+D9-D26</f>
        <v>157.38200000000001</v>
      </c>
      <c r="E43" s="27">
        <f t="shared" si="7"/>
        <v>2231.712</v>
      </c>
      <c r="F43" s="27">
        <f t="shared" si="7"/>
        <v>737.86900000000003</v>
      </c>
      <c r="G43" s="28">
        <f t="shared" si="7"/>
        <v>1021.963</v>
      </c>
      <c r="H43" s="27">
        <f t="shared" si="7"/>
        <v>4274.1951257109667</v>
      </c>
      <c r="I43" s="27">
        <f t="shared" si="7"/>
        <v>527.25099999999998</v>
      </c>
      <c r="J43" s="28">
        <f t="shared" si="7"/>
        <v>240.512</v>
      </c>
      <c r="K43" s="27">
        <f t="shared" si="7"/>
        <v>1262.4749999999999</v>
      </c>
      <c r="L43" s="29">
        <f t="shared" si="7"/>
        <v>43.642000000000003</v>
      </c>
      <c r="M43" s="25">
        <f t="shared" si="7"/>
        <v>9234.5261257109669</v>
      </c>
    </row>
    <row r="44" spans="1:13">
      <c r="A44" s="23">
        <v>41122</v>
      </c>
      <c r="B44" s="8">
        <v>23</v>
      </c>
      <c r="C44" s="8">
        <v>15</v>
      </c>
      <c r="D44" s="27">
        <f t="shared" si="7"/>
        <v>151.03299999999999</v>
      </c>
      <c r="E44" s="27">
        <f t="shared" si="7"/>
        <v>2290.893</v>
      </c>
      <c r="F44" s="27">
        <f t="shared" si="7"/>
        <v>723.21500000000003</v>
      </c>
      <c r="G44" s="28">
        <f t="shared" si="7"/>
        <v>987.34400000000005</v>
      </c>
      <c r="H44" s="27">
        <f t="shared" si="7"/>
        <v>4321.4875005553722</v>
      </c>
      <c r="I44" s="27">
        <f t="shared" si="7"/>
        <v>395.33806188126567</v>
      </c>
      <c r="J44" s="28">
        <f t="shared" si="7"/>
        <v>231.87</v>
      </c>
      <c r="K44" s="27">
        <f t="shared" si="7"/>
        <v>1219.2139999999999</v>
      </c>
      <c r="L44" s="29">
        <f t="shared" si="7"/>
        <v>34.777000000000001</v>
      </c>
      <c r="M44" s="25">
        <f t="shared" si="7"/>
        <v>9135.9575624366389</v>
      </c>
    </row>
    <row r="45" spans="1:13">
      <c r="A45" s="23">
        <v>41153</v>
      </c>
      <c r="B45" s="8">
        <v>6</v>
      </c>
      <c r="C45" s="8">
        <v>15</v>
      </c>
      <c r="D45" s="27">
        <f t="shared" si="7"/>
        <v>133.43299999999999</v>
      </c>
      <c r="E45" s="27">
        <f t="shared" si="7"/>
        <v>2041.876</v>
      </c>
      <c r="F45" s="27">
        <f t="shared" si="7"/>
        <v>635.346</v>
      </c>
      <c r="G45" s="28">
        <f t="shared" si="7"/>
        <v>953.93600000000004</v>
      </c>
      <c r="H45" s="27">
        <f t="shared" si="7"/>
        <v>4078.2289926629392</v>
      </c>
      <c r="I45" s="27">
        <f t="shared" si="7"/>
        <v>459.68200000000002</v>
      </c>
      <c r="J45" s="28">
        <f t="shared" si="7"/>
        <v>244.09800000000001</v>
      </c>
      <c r="K45" s="27">
        <f t="shared" si="7"/>
        <v>1198.0340000000001</v>
      </c>
      <c r="L45" s="29">
        <f t="shared" si="7"/>
        <v>22.167999999999999</v>
      </c>
      <c r="M45" s="25">
        <f t="shared" si="7"/>
        <v>8568.7679926629407</v>
      </c>
    </row>
    <row r="46" spans="1:13">
      <c r="A46" s="23">
        <v>41183</v>
      </c>
      <c r="B46" s="8">
        <v>31</v>
      </c>
      <c r="C46" s="8">
        <v>8</v>
      </c>
      <c r="D46" s="27">
        <f t="shared" si="7"/>
        <v>134.958</v>
      </c>
      <c r="E46" s="27">
        <f t="shared" si="7"/>
        <v>2122.4050000000002</v>
      </c>
      <c r="F46" s="27">
        <f t="shared" si="7"/>
        <v>651.40800000000002</v>
      </c>
      <c r="G46" s="28">
        <f t="shared" si="7"/>
        <v>968.36900000000003</v>
      </c>
      <c r="H46" s="27">
        <f t="shared" si="7"/>
        <v>3209.306</v>
      </c>
      <c r="I46" s="27">
        <f t="shared" si="7"/>
        <v>426.49200000000002</v>
      </c>
      <c r="J46" s="28">
        <f t="shared" si="7"/>
        <v>259.43200000000002</v>
      </c>
      <c r="K46" s="27">
        <f t="shared" si="7"/>
        <v>1227.8009999999999</v>
      </c>
      <c r="L46" s="29">
        <f t="shared" si="7"/>
        <v>19.37</v>
      </c>
      <c r="M46" s="25">
        <f t="shared" si="7"/>
        <v>7791.7400000000007</v>
      </c>
    </row>
    <row r="47" spans="1:13">
      <c r="A47" s="23">
        <v>41214</v>
      </c>
      <c r="B47" s="8">
        <v>21</v>
      </c>
      <c r="C47" s="8">
        <v>18</v>
      </c>
      <c r="D47" s="27">
        <f t="shared" si="7"/>
        <v>142.797</v>
      </c>
      <c r="E47" s="27">
        <f t="shared" si="7"/>
        <v>2200.6379999999999</v>
      </c>
      <c r="F47" s="27">
        <f t="shared" si="7"/>
        <v>696.87699999999995</v>
      </c>
      <c r="G47" s="28">
        <f t="shared" si="7"/>
        <v>1019.576</v>
      </c>
      <c r="H47" s="27">
        <f t="shared" si="7"/>
        <v>3615.1509999999998</v>
      </c>
      <c r="I47" s="27">
        <f t="shared" si="7"/>
        <v>447.74299999999999</v>
      </c>
      <c r="J47" s="28">
        <f t="shared" si="7"/>
        <v>263.80399999999997</v>
      </c>
      <c r="K47" s="27">
        <f t="shared" si="7"/>
        <v>1283.3800000000001</v>
      </c>
      <c r="L47" s="29">
        <f t="shared" si="7"/>
        <v>25.498000000000001</v>
      </c>
      <c r="M47" s="25">
        <f t="shared" si="7"/>
        <v>8412.0839999999989</v>
      </c>
    </row>
    <row r="48" spans="1:13">
      <c r="A48" s="23">
        <v>41244</v>
      </c>
      <c r="B48" s="8">
        <v>12</v>
      </c>
      <c r="C48" s="8">
        <v>18</v>
      </c>
      <c r="D48" s="27">
        <f t="shared" si="7"/>
        <v>156.465</v>
      </c>
      <c r="E48" s="27">
        <f t="shared" si="7"/>
        <v>2345.1109999999999</v>
      </c>
      <c r="F48" s="27">
        <f t="shared" si="7"/>
        <v>726.85</v>
      </c>
      <c r="G48" s="28">
        <f t="shared" si="7"/>
        <v>1048.085</v>
      </c>
      <c r="H48" s="27">
        <f t="shared" si="7"/>
        <v>3552.2039059846752</v>
      </c>
      <c r="I48" s="27">
        <f t="shared" si="7"/>
        <v>463.32100000000003</v>
      </c>
      <c r="J48" s="28">
        <f t="shared" si="7"/>
        <v>257.76799999999997</v>
      </c>
      <c r="K48" s="27">
        <f t="shared" si="7"/>
        <v>1305.8530000000001</v>
      </c>
      <c r="L48" s="29">
        <f t="shared" si="7"/>
        <v>27.972000000000001</v>
      </c>
      <c r="M48" s="25">
        <f t="shared" si="7"/>
        <v>8577.775905984674</v>
      </c>
    </row>
    <row r="49" spans="1:13">
      <c r="A49" s="23">
        <v>41275</v>
      </c>
      <c r="B49" s="8">
        <v>10</v>
      </c>
      <c r="C49" s="8">
        <v>8</v>
      </c>
      <c r="D49" s="27">
        <f t="shared" si="7"/>
        <v>166.08600000000001</v>
      </c>
      <c r="E49" s="27">
        <f t="shared" si="7"/>
        <v>2618.277</v>
      </c>
      <c r="F49" s="27">
        <f t="shared" si="7"/>
        <v>829.14099999999996</v>
      </c>
      <c r="G49" s="28">
        <f t="shared" si="7"/>
        <v>1015.4109999999999</v>
      </c>
      <c r="H49" s="27">
        <f t="shared" si="7"/>
        <v>3122.8675259254769</v>
      </c>
      <c r="I49" s="27">
        <f t="shared" si="7"/>
        <v>449.88799999999998</v>
      </c>
      <c r="J49" s="28">
        <f t="shared" si="7"/>
        <v>258.19099999999997</v>
      </c>
      <c r="K49" s="27">
        <f t="shared" si="7"/>
        <v>1273.6019999999999</v>
      </c>
      <c r="L49" s="29">
        <f t="shared" si="7"/>
        <v>23.041</v>
      </c>
      <c r="M49" s="25">
        <f t="shared" si="7"/>
        <v>8482.9025259254759</v>
      </c>
    </row>
    <row r="50" spans="1:13">
      <c r="A50" s="23">
        <v>41306</v>
      </c>
      <c r="B50" s="8">
        <v>5</v>
      </c>
      <c r="C50" s="8">
        <v>8</v>
      </c>
      <c r="D50" s="27">
        <f t="shared" si="7"/>
        <v>154.69200000000001</v>
      </c>
      <c r="E50" s="27">
        <f t="shared" si="7"/>
        <v>2446.1350000000002</v>
      </c>
      <c r="F50" s="27">
        <f t="shared" si="7"/>
        <v>680.85400000000004</v>
      </c>
      <c r="G50" s="28">
        <f t="shared" si="7"/>
        <v>986.58299999999997</v>
      </c>
      <c r="H50" s="27">
        <f t="shared" si="7"/>
        <v>3204.1149999999998</v>
      </c>
      <c r="I50" s="27">
        <f t="shared" si="7"/>
        <v>428.50900000000001</v>
      </c>
      <c r="J50" s="28">
        <f t="shared" si="7"/>
        <v>273.06700000000001</v>
      </c>
      <c r="K50" s="27">
        <f t="shared" si="7"/>
        <v>1259.6500000000001</v>
      </c>
      <c r="L50" s="29">
        <f t="shared" si="7"/>
        <v>26.364000000000001</v>
      </c>
      <c r="M50" s="25">
        <f t="shared" si="7"/>
        <v>8200.3189999999995</v>
      </c>
    </row>
    <row r="51" spans="1:13">
      <c r="A51" s="23">
        <v>41334</v>
      </c>
      <c r="B51" s="8">
        <v>7</v>
      </c>
      <c r="C51" s="8">
        <v>8</v>
      </c>
      <c r="D51" s="27">
        <f t="shared" si="7"/>
        <v>151.71299999999999</v>
      </c>
      <c r="E51" s="27">
        <f t="shared" si="7"/>
        <v>2261.3530000000001</v>
      </c>
      <c r="F51" s="27">
        <f t="shared" si="7"/>
        <v>660.46299999999997</v>
      </c>
      <c r="G51" s="28">
        <f t="shared" si="7"/>
        <v>982.31500000000005</v>
      </c>
      <c r="H51" s="27">
        <f t="shared" si="7"/>
        <v>3089.5059999999999</v>
      </c>
      <c r="I51" s="27">
        <f t="shared" si="7"/>
        <v>409.87099999999998</v>
      </c>
      <c r="J51" s="28">
        <f t="shared" si="7"/>
        <v>277.16399999999999</v>
      </c>
      <c r="K51" s="27">
        <f t="shared" si="7"/>
        <v>1259.479</v>
      </c>
      <c r="L51" s="29">
        <f t="shared" si="7"/>
        <v>20.74</v>
      </c>
      <c r="M51" s="25">
        <f t="shared" si="7"/>
        <v>7853.125</v>
      </c>
    </row>
    <row r="52" spans="1:13">
      <c r="A52" s="23">
        <v>41365</v>
      </c>
      <c r="B52" s="8">
        <v>3</v>
      </c>
      <c r="C52" s="8">
        <v>8</v>
      </c>
      <c r="D52" s="27">
        <f t="shared" si="7"/>
        <v>139.328</v>
      </c>
      <c r="E52" s="27">
        <f t="shared" si="7"/>
        <v>2155.9070000000002</v>
      </c>
      <c r="F52" s="27">
        <f t="shared" si="7"/>
        <v>571.79600000000005</v>
      </c>
      <c r="G52" s="28">
        <f t="shared" si="7"/>
        <v>946.88900000000001</v>
      </c>
      <c r="H52" s="27">
        <f t="shared" si="7"/>
        <v>3043.7849999999999</v>
      </c>
      <c r="I52" s="27">
        <f t="shared" si="7"/>
        <v>407.779</v>
      </c>
      <c r="J52" s="28">
        <f t="shared" si="7"/>
        <v>271.08999999999997</v>
      </c>
      <c r="K52" s="27">
        <f t="shared" si="7"/>
        <v>1217.979</v>
      </c>
      <c r="L52" s="29">
        <f t="shared" si="7"/>
        <v>20.481000000000002</v>
      </c>
      <c r="M52" s="25">
        <f t="shared" si="7"/>
        <v>7557.0549999999994</v>
      </c>
    </row>
    <row r="53" spans="1:13" ht="13.5" thickBot="1">
      <c r="A53" s="23">
        <v>41395</v>
      </c>
      <c r="B53" s="8">
        <v>14</v>
      </c>
      <c r="C53" s="8">
        <v>14</v>
      </c>
      <c r="D53" s="27">
        <f t="shared" si="7"/>
        <v>125.251</v>
      </c>
      <c r="E53" s="27">
        <f t="shared" si="7"/>
        <v>1792.3589999999999</v>
      </c>
      <c r="F53" s="27">
        <f t="shared" si="7"/>
        <v>559.80600000000004</v>
      </c>
      <c r="G53" s="28">
        <f t="shared" si="7"/>
        <v>935.16499999999996</v>
      </c>
      <c r="H53" s="27">
        <f t="shared" si="7"/>
        <v>3981.181</v>
      </c>
      <c r="I53" s="27">
        <f t="shared" si="7"/>
        <v>483.95299999999997</v>
      </c>
      <c r="J53" s="28">
        <f t="shared" si="7"/>
        <v>258.29599999999999</v>
      </c>
      <c r="K53" s="27">
        <f t="shared" si="7"/>
        <v>1193.461</v>
      </c>
      <c r="L53" s="29">
        <f t="shared" si="7"/>
        <v>26.074000000000002</v>
      </c>
      <c r="M53" s="25">
        <f t="shared" si="7"/>
        <v>8162.0849999999991</v>
      </c>
    </row>
    <row r="54" spans="1:13" ht="13.5" thickBot="1">
      <c r="D54" s="34">
        <f t="shared" ref="D54:M54" si="8">SUM(D42:D53)</f>
        <v>1759.067</v>
      </c>
      <c r="E54" s="34">
        <f t="shared" si="8"/>
        <v>26457.281999999999</v>
      </c>
      <c r="F54" s="34">
        <f t="shared" si="8"/>
        <v>8142.9930000000004</v>
      </c>
      <c r="G54" s="35">
        <f t="shared" si="8"/>
        <v>11859.32</v>
      </c>
      <c r="H54" s="34">
        <f t="shared" si="8"/>
        <v>43403.331375287322</v>
      </c>
      <c r="I54" s="34">
        <f t="shared" si="8"/>
        <v>5407.270610531099</v>
      </c>
      <c r="J54" s="35">
        <f t="shared" si="8"/>
        <v>3066.1990000000001</v>
      </c>
      <c r="K54" s="34">
        <f t="shared" si="8"/>
        <v>14925.518999999998</v>
      </c>
      <c r="L54" s="36">
        <f t="shared" si="8"/>
        <v>324.57</v>
      </c>
      <c r="M54" s="34">
        <f t="shared" si="8"/>
        <v>100420.0329858184</v>
      </c>
    </row>
    <row r="55" spans="1:13" ht="29.25" customHeight="1" thickTop="1">
      <c r="G55" s="7"/>
      <c r="H55" s="42" t="s">
        <v>27</v>
      </c>
      <c r="I55" s="43" t="s">
        <v>28</v>
      </c>
      <c r="J55" s="7"/>
    </row>
    <row r="56" spans="1:13" ht="13.5" thickBot="1">
      <c r="A56" s="3"/>
      <c r="B56" s="3"/>
      <c r="C56" s="3"/>
      <c r="G56" s="5"/>
      <c r="H56" s="39" t="s">
        <v>29</v>
      </c>
      <c r="J56" s="7"/>
    </row>
    <row r="57" spans="1:13" ht="13.5" thickBot="1">
      <c r="D57" s="9" t="s">
        <v>6</v>
      </c>
      <c r="E57" s="10"/>
      <c r="F57" s="10"/>
      <c r="G57" s="11"/>
      <c r="H57" s="10"/>
      <c r="I57" s="10"/>
      <c r="J57" s="11"/>
      <c r="K57" s="10"/>
      <c r="L57" s="14" t="s">
        <v>7</v>
      </c>
      <c r="M57" s="15"/>
    </row>
    <row r="58" spans="1:13">
      <c r="A58" s="16" t="s">
        <v>8</v>
      </c>
      <c r="B58" s="17" t="s">
        <v>9</v>
      </c>
      <c r="C58" s="17" t="s">
        <v>10</v>
      </c>
      <c r="D58" s="18" t="s">
        <v>11</v>
      </c>
      <c r="E58" s="18" t="s">
        <v>12</v>
      </c>
      <c r="F58" s="18" t="s">
        <v>13</v>
      </c>
      <c r="G58" s="19" t="s">
        <v>14</v>
      </c>
      <c r="H58" s="18" t="s">
        <v>15</v>
      </c>
      <c r="I58" s="18" t="s">
        <v>16</v>
      </c>
      <c r="J58" s="19" t="s">
        <v>17</v>
      </c>
      <c r="K58" s="18" t="s">
        <v>18</v>
      </c>
      <c r="L58" s="40"/>
      <c r="M58" s="22" t="s">
        <v>19</v>
      </c>
    </row>
    <row r="59" spans="1:13">
      <c r="A59" s="23">
        <v>41061</v>
      </c>
      <c r="B59" s="8">
        <v>21</v>
      </c>
      <c r="C59" s="8">
        <v>15</v>
      </c>
      <c r="D59" s="27"/>
      <c r="E59" s="27"/>
      <c r="F59" s="27"/>
      <c r="G59" s="28"/>
      <c r="H59" s="27"/>
      <c r="I59" s="27"/>
      <c r="J59" s="28"/>
      <c r="K59" s="27">
        <f t="shared" ref="K59:K70" si="9">+G59+J59</f>
        <v>0</v>
      </c>
      <c r="L59" s="29"/>
      <c r="M59" s="30">
        <f>+D59+E59+F59+H59+I59+K59+L59</f>
        <v>0</v>
      </c>
    </row>
    <row r="60" spans="1:13">
      <c r="A60" s="23">
        <v>41091</v>
      </c>
      <c r="B60" s="8">
        <v>16</v>
      </c>
      <c r="C60" s="8">
        <v>15</v>
      </c>
      <c r="D60" s="27"/>
      <c r="E60" s="27"/>
      <c r="F60" s="27"/>
      <c r="G60" s="28"/>
      <c r="H60" s="27"/>
      <c r="I60" s="27"/>
      <c r="J60" s="28"/>
      <c r="K60" s="27">
        <f t="shared" si="9"/>
        <v>0</v>
      </c>
      <c r="L60" s="29"/>
      <c r="M60" s="30">
        <f t="shared" ref="M60:M70" si="10">+D60+E60+F60+H60+I60+K60+L60</f>
        <v>0</v>
      </c>
    </row>
    <row r="61" spans="1:13">
      <c r="A61" s="23">
        <v>41122</v>
      </c>
      <c r="B61" s="8">
        <v>23</v>
      </c>
      <c r="C61" s="8">
        <v>15</v>
      </c>
      <c r="D61" s="27"/>
      <c r="E61" s="27"/>
      <c r="F61" s="27"/>
      <c r="G61" s="28"/>
      <c r="H61" s="27"/>
      <c r="I61" s="27"/>
      <c r="J61" s="28"/>
      <c r="K61" s="27">
        <f t="shared" si="9"/>
        <v>0</v>
      </c>
      <c r="L61" s="29"/>
      <c r="M61" s="30">
        <f t="shared" si="10"/>
        <v>0</v>
      </c>
    </row>
    <row r="62" spans="1:13">
      <c r="A62" s="23">
        <v>41153</v>
      </c>
      <c r="B62" s="8">
        <v>6</v>
      </c>
      <c r="C62" s="8">
        <v>15</v>
      </c>
      <c r="D62" s="27"/>
      <c r="E62" s="27"/>
      <c r="F62" s="27"/>
      <c r="G62" s="28"/>
      <c r="H62" s="27"/>
      <c r="I62" s="27"/>
      <c r="J62" s="28"/>
      <c r="K62" s="27">
        <f t="shared" si="9"/>
        <v>0</v>
      </c>
      <c r="L62" s="29"/>
      <c r="M62" s="30">
        <f t="shared" si="10"/>
        <v>0</v>
      </c>
    </row>
    <row r="63" spans="1:13">
      <c r="A63" s="23">
        <v>41183</v>
      </c>
      <c r="B63" s="8">
        <v>31</v>
      </c>
      <c r="C63" s="8">
        <v>8</v>
      </c>
      <c r="D63" s="27"/>
      <c r="E63" s="27"/>
      <c r="F63" s="27"/>
      <c r="G63" s="28"/>
      <c r="H63" s="27"/>
      <c r="I63" s="27"/>
      <c r="J63" s="28"/>
      <c r="K63" s="27">
        <f t="shared" si="9"/>
        <v>0</v>
      </c>
      <c r="L63" s="29"/>
      <c r="M63" s="30">
        <f t="shared" si="10"/>
        <v>0</v>
      </c>
    </row>
    <row r="64" spans="1:13">
      <c r="A64" s="23">
        <v>41214</v>
      </c>
      <c r="B64" s="8">
        <v>21</v>
      </c>
      <c r="C64" s="8">
        <v>18</v>
      </c>
      <c r="D64" s="27"/>
      <c r="E64" s="27"/>
      <c r="F64" s="27"/>
      <c r="G64" s="28"/>
      <c r="H64" s="27"/>
      <c r="I64" s="27"/>
      <c r="J64" s="28"/>
      <c r="K64" s="27">
        <f t="shared" si="9"/>
        <v>0</v>
      </c>
      <c r="L64" s="29"/>
      <c r="M64" s="30">
        <f t="shared" si="10"/>
        <v>0</v>
      </c>
    </row>
    <row r="65" spans="1:23">
      <c r="A65" s="23">
        <v>41244</v>
      </c>
      <c r="B65" s="8">
        <v>12</v>
      </c>
      <c r="C65" s="8">
        <v>18</v>
      </c>
      <c r="D65" s="27"/>
      <c r="E65" s="27"/>
      <c r="F65" s="27"/>
      <c r="G65" s="28"/>
      <c r="H65" s="27"/>
      <c r="I65" s="27"/>
      <c r="J65" s="28"/>
      <c r="K65" s="27">
        <f t="shared" si="9"/>
        <v>0</v>
      </c>
      <c r="L65" s="29"/>
      <c r="M65" s="30">
        <f t="shared" si="10"/>
        <v>0</v>
      </c>
    </row>
    <row r="66" spans="1:23">
      <c r="A66" s="23">
        <v>41275</v>
      </c>
      <c r="B66" s="8">
        <v>10</v>
      </c>
      <c r="C66" s="8">
        <v>8</v>
      </c>
      <c r="D66" s="27"/>
      <c r="E66" s="27"/>
      <c r="F66" s="27"/>
      <c r="G66" s="28"/>
      <c r="H66" s="27"/>
      <c r="I66" s="27"/>
      <c r="J66" s="28"/>
      <c r="K66" s="27">
        <f t="shared" si="9"/>
        <v>0</v>
      </c>
      <c r="L66" s="29"/>
      <c r="M66" s="30">
        <f t="shared" si="10"/>
        <v>0</v>
      </c>
    </row>
    <row r="67" spans="1:23">
      <c r="A67" s="23">
        <v>41306</v>
      </c>
      <c r="B67" s="8">
        <v>5</v>
      </c>
      <c r="C67" s="8">
        <v>8</v>
      </c>
      <c r="D67" s="27"/>
      <c r="E67" s="27"/>
      <c r="F67" s="27"/>
      <c r="G67" s="28"/>
      <c r="H67" s="27"/>
      <c r="I67" s="27"/>
      <c r="J67" s="28"/>
      <c r="K67" s="27">
        <f t="shared" si="9"/>
        <v>0</v>
      </c>
      <c r="L67" s="29"/>
      <c r="M67" s="30">
        <f t="shared" si="10"/>
        <v>0</v>
      </c>
    </row>
    <row r="68" spans="1:23">
      <c r="A68" s="23">
        <v>41334</v>
      </c>
      <c r="B68" s="8">
        <v>7</v>
      </c>
      <c r="C68" s="8">
        <v>8</v>
      </c>
      <c r="D68" s="27"/>
      <c r="E68" s="27"/>
      <c r="F68" s="27"/>
      <c r="G68" s="28"/>
      <c r="H68" s="27"/>
      <c r="I68" s="27"/>
      <c r="J68" s="28"/>
      <c r="K68" s="27">
        <f t="shared" si="9"/>
        <v>0</v>
      </c>
      <c r="L68" s="29"/>
      <c r="M68" s="30">
        <f t="shared" si="10"/>
        <v>0</v>
      </c>
    </row>
    <row r="69" spans="1:23">
      <c r="A69" s="23">
        <v>41365</v>
      </c>
      <c r="B69" s="8">
        <v>3</v>
      </c>
      <c r="C69" s="8">
        <v>8</v>
      </c>
      <c r="D69" s="27"/>
      <c r="E69" s="27"/>
      <c r="F69" s="27"/>
      <c r="G69" s="28"/>
      <c r="H69" s="27"/>
      <c r="I69" s="27"/>
      <c r="J69" s="28"/>
      <c r="K69" s="27">
        <f t="shared" si="9"/>
        <v>0</v>
      </c>
      <c r="L69" s="29"/>
      <c r="M69" s="30">
        <f t="shared" si="10"/>
        <v>0</v>
      </c>
    </row>
    <row r="70" spans="1:23" ht="13.5" thickBot="1">
      <c r="A70" s="23">
        <v>41395</v>
      </c>
      <c r="B70" s="8">
        <v>14</v>
      </c>
      <c r="C70" s="8">
        <v>14</v>
      </c>
      <c r="D70" s="27"/>
      <c r="E70" s="27"/>
      <c r="F70" s="27"/>
      <c r="G70" s="28"/>
      <c r="H70" s="27"/>
      <c r="I70" s="27"/>
      <c r="J70" s="28"/>
      <c r="K70" s="27">
        <f t="shared" si="9"/>
        <v>0</v>
      </c>
      <c r="L70" s="29"/>
      <c r="M70" s="30">
        <f t="shared" si="10"/>
        <v>0</v>
      </c>
    </row>
    <row r="71" spans="1:23" ht="13.5" thickBot="1">
      <c r="D71" s="34">
        <f t="shared" ref="D71:M71" si="11">SUM(D59:D70)</f>
        <v>0</v>
      </c>
      <c r="E71" s="34">
        <f t="shared" si="11"/>
        <v>0</v>
      </c>
      <c r="F71" s="34">
        <f t="shared" si="11"/>
        <v>0</v>
      </c>
      <c r="G71" s="35">
        <f t="shared" si="11"/>
        <v>0</v>
      </c>
      <c r="H71" s="34">
        <f t="shared" si="11"/>
        <v>0</v>
      </c>
      <c r="I71" s="34">
        <f t="shared" si="11"/>
        <v>0</v>
      </c>
      <c r="J71" s="35">
        <f t="shared" si="11"/>
        <v>0</v>
      </c>
      <c r="K71" s="34">
        <f t="shared" si="11"/>
        <v>0</v>
      </c>
      <c r="L71" s="36">
        <f t="shared" si="11"/>
        <v>0</v>
      </c>
      <c r="M71" s="34">
        <f t="shared" si="11"/>
        <v>0</v>
      </c>
    </row>
    <row r="72" spans="1:23" ht="35.25" thickTop="1" thickBot="1">
      <c r="G72" s="7"/>
      <c r="H72" s="42" t="s">
        <v>24</v>
      </c>
      <c r="I72" s="38" t="s">
        <v>25</v>
      </c>
      <c r="J72" s="7"/>
    </row>
    <row r="73" spans="1:23" ht="16.5" thickBot="1">
      <c r="A73" s="44"/>
      <c r="B73" s="45"/>
      <c r="C73" s="46"/>
      <c r="D73" s="41" t="s">
        <v>30</v>
      </c>
      <c r="E73" s="10"/>
      <c r="F73" s="10"/>
      <c r="G73" s="11"/>
      <c r="H73" s="10"/>
      <c r="I73" s="10"/>
      <c r="J73" s="11"/>
      <c r="K73" s="10"/>
      <c r="L73" s="14"/>
      <c r="M73" s="12"/>
    </row>
    <row r="74" spans="1:23" ht="13.5" thickBot="1">
      <c r="A74" s="44"/>
      <c r="B74" s="46"/>
      <c r="C74" s="46"/>
      <c r="D74" s="9" t="s">
        <v>6</v>
      </c>
      <c r="E74" s="10"/>
      <c r="F74" s="10"/>
      <c r="G74" s="11"/>
      <c r="H74" s="10"/>
      <c r="I74" s="10"/>
      <c r="J74" s="11"/>
      <c r="K74" s="10"/>
      <c r="L74" s="14" t="s">
        <v>7</v>
      </c>
      <c r="M74" s="15"/>
    </row>
    <row r="75" spans="1:23">
      <c r="A75" s="16" t="s">
        <v>8</v>
      </c>
      <c r="B75" s="17" t="s">
        <v>9</v>
      </c>
      <c r="C75" s="17" t="s">
        <v>10</v>
      </c>
      <c r="D75" s="20" t="s">
        <v>11</v>
      </c>
      <c r="E75" s="20" t="s">
        <v>12</v>
      </c>
      <c r="F75" s="20" t="s">
        <v>13</v>
      </c>
      <c r="G75" s="19" t="s">
        <v>14</v>
      </c>
      <c r="H75" s="20" t="s">
        <v>15</v>
      </c>
      <c r="I75" s="20" t="s">
        <v>16</v>
      </c>
      <c r="J75" s="19" t="s">
        <v>17</v>
      </c>
      <c r="K75" s="20" t="s">
        <v>18</v>
      </c>
      <c r="L75" s="21"/>
      <c r="M75" s="22" t="s">
        <v>19</v>
      </c>
      <c r="O75" s="22"/>
      <c r="P75" s="22"/>
      <c r="Q75" s="22"/>
      <c r="R75" s="22"/>
      <c r="S75" s="22"/>
      <c r="T75" s="22"/>
      <c r="U75" s="22"/>
      <c r="V75" s="22"/>
      <c r="W75" s="22"/>
    </row>
    <row r="76" spans="1:23">
      <c r="A76" s="23">
        <v>41061</v>
      </c>
      <c r="B76" s="8">
        <v>21</v>
      </c>
      <c r="C76" s="8">
        <v>15</v>
      </c>
      <c r="D76" s="27">
        <f>+D42+D59</f>
        <v>145.929</v>
      </c>
      <c r="E76" s="27">
        <f t="shared" ref="E76:M76" si="12">+E42+E59</f>
        <v>1950.616</v>
      </c>
      <c r="F76" s="27">
        <f t="shared" si="12"/>
        <v>669.36800000000005</v>
      </c>
      <c r="G76" s="28">
        <f t="shared" si="12"/>
        <v>993.68399999999997</v>
      </c>
      <c r="H76" s="27">
        <f t="shared" si="12"/>
        <v>3911.3043244478936</v>
      </c>
      <c r="I76" s="27">
        <f t="shared" si="12"/>
        <v>507.44354864983364</v>
      </c>
      <c r="J76" s="28">
        <f t="shared" si="12"/>
        <v>230.90700000000001</v>
      </c>
      <c r="K76" s="27">
        <f t="shared" si="12"/>
        <v>1224.5909999999999</v>
      </c>
      <c r="L76" s="29">
        <f t="shared" si="12"/>
        <v>34.442999999999998</v>
      </c>
      <c r="M76" s="25">
        <f t="shared" si="12"/>
        <v>8443.6948730977256</v>
      </c>
      <c r="O76" s="47"/>
      <c r="P76" s="47"/>
      <c r="Q76" s="47"/>
      <c r="R76" s="47"/>
      <c r="S76" s="47"/>
      <c r="T76" s="47"/>
      <c r="U76" s="47"/>
      <c r="V76" s="48"/>
      <c r="W76" s="47"/>
    </row>
    <row r="77" spans="1:23">
      <c r="A77" s="23">
        <v>41091</v>
      </c>
      <c r="B77" s="8">
        <v>16</v>
      </c>
      <c r="C77" s="8">
        <v>15</v>
      </c>
      <c r="D77" s="27">
        <f t="shared" ref="D77:M87" si="13">+D43+D60</f>
        <v>157.38200000000001</v>
      </c>
      <c r="E77" s="27">
        <f t="shared" si="13"/>
        <v>2231.712</v>
      </c>
      <c r="F77" s="27">
        <f t="shared" si="13"/>
        <v>737.86900000000003</v>
      </c>
      <c r="G77" s="28">
        <f t="shared" si="13"/>
        <v>1021.963</v>
      </c>
      <c r="H77" s="27">
        <f t="shared" si="13"/>
        <v>4274.1951257109667</v>
      </c>
      <c r="I77" s="27">
        <f t="shared" si="13"/>
        <v>527.25099999999998</v>
      </c>
      <c r="J77" s="28">
        <f t="shared" si="13"/>
        <v>240.512</v>
      </c>
      <c r="K77" s="27">
        <f t="shared" si="13"/>
        <v>1262.4749999999999</v>
      </c>
      <c r="L77" s="29">
        <f t="shared" si="13"/>
        <v>43.642000000000003</v>
      </c>
      <c r="M77" s="25">
        <f t="shared" si="13"/>
        <v>9234.5261257109669</v>
      </c>
      <c r="O77" s="47"/>
      <c r="P77" s="47"/>
      <c r="Q77" s="47"/>
      <c r="R77" s="47"/>
      <c r="S77" s="47"/>
      <c r="T77" s="47"/>
      <c r="U77" s="47"/>
      <c r="V77" s="48"/>
      <c r="W77" s="47"/>
    </row>
    <row r="78" spans="1:23">
      <c r="A78" s="23">
        <v>41122</v>
      </c>
      <c r="B78" s="8">
        <v>23</v>
      </c>
      <c r="C78" s="8">
        <v>15</v>
      </c>
      <c r="D78" s="27">
        <f t="shared" si="13"/>
        <v>151.03299999999999</v>
      </c>
      <c r="E78" s="27">
        <f t="shared" si="13"/>
        <v>2290.893</v>
      </c>
      <c r="F78" s="27">
        <f t="shared" si="13"/>
        <v>723.21500000000003</v>
      </c>
      <c r="G78" s="28">
        <f t="shared" si="13"/>
        <v>987.34400000000005</v>
      </c>
      <c r="H78" s="27">
        <f t="shared" si="13"/>
        <v>4321.4875005553722</v>
      </c>
      <c r="I78" s="27">
        <f t="shared" si="13"/>
        <v>395.33806188126567</v>
      </c>
      <c r="J78" s="28">
        <f t="shared" si="13"/>
        <v>231.87</v>
      </c>
      <c r="K78" s="27">
        <f t="shared" si="13"/>
        <v>1219.2139999999999</v>
      </c>
      <c r="L78" s="29">
        <f t="shared" si="13"/>
        <v>34.777000000000001</v>
      </c>
      <c r="M78" s="25">
        <f t="shared" si="13"/>
        <v>9135.9575624366389</v>
      </c>
      <c r="O78" s="47"/>
      <c r="P78" s="47"/>
      <c r="Q78" s="47"/>
      <c r="R78" s="47"/>
      <c r="S78" s="47"/>
      <c r="T78" s="47"/>
      <c r="U78" s="47"/>
      <c r="V78" s="48"/>
      <c r="W78" s="47"/>
    </row>
    <row r="79" spans="1:23">
      <c r="A79" s="23">
        <v>41153</v>
      </c>
      <c r="B79" s="8">
        <v>6</v>
      </c>
      <c r="C79" s="8">
        <v>15</v>
      </c>
      <c r="D79" s="27">
        <f t="shared" si="13"/>
        <v>133.43299999999999</v>
      </c>
      <c r="E79" s="27">
        <f t="shared" si="13"/>
        <v>2041.876</v>
      </c>
      <c r="F79" s="27">
        <f t="shared" si="13"/>
        <v>635.346</v>
      </c>
      <c r="G79" s="28">
        <f t="shared" si="13"/>
        <v>953.93600000000004</v>
      </c>
      <c r="H79" s="27">
        <f t="shared" si="13"/>
        <v>4078.2289926629392</v>
      </c>
      <c r="I79" s="27">
        <f t="shared" si="13"/>
        <v>459.68200000000002</v>
      </c>
      <c r="J79" s="28">
        <f t="shared" si="13"/>
        <v>244.09800000000001</v>
      </c>
      <c r="K79" s="27">
        <f t="shared" si="13"/>
        <v>1198.0340000000001</v>
      </c>
      <c r="L79" s="29">
        <f t="shared" si="13"/>
        <v>22.167999999999999</v>
      </c>
      <c r="M79" s="25">
        <f t="shared" si="13"/>
        <v>8568.7679926629407</v>
      </c>
      <c r="O79" s="47"/>
      <c r="P79" s="47"/>
      <c r="Q79" s="47"/>
      <c r="R79" s="47"/>
      <c r="S79" s="47"/>
      <c r="T79" s="47"/>
      <c r="U79" s="47"/>
      <c r="V79" s="48"/>
      <c r="W79" s="47"/>
    </row>
    <row r="80" spans="1:23">
      <c r="A80" s="23">
        <v>41183</v>
      </c>
      <c r="B80" s="8">
        <v>31</v>
      </c>
      <c r="C80" s="8">
        <v>8</v>
      </c>
      <c r="D80" s="27">
        <f t="shared" si="13"/>
        <v>134.958</v>
      </c>
      <c r="E80" s="27">
        <f t="shared" si="13"/>
        <v>2122.4050000000002</v>
      </c>
      <c r="F80" s="27">
        <f t="shared" si="13"/>
        <v>651.40800000000002</v>
      </c>
      <c r="G80" s="28">
        <f t="shared" si="13"/>
        <v>968.36900000000003</v>
      </c>
      <c r="H80" s="27">
        <f t="shared" si="13"/>
        <v>3209.306</v>
      </c>
      <c r="I80" s="27">
        <f t="shared" si="13"/>
        <v>426.49200000000002</v>
      </c>
      <c r="J80" s="28">
        <f t="shared" si="13"/>
        <v>259.43200000000002</v>
      </c>
      <c r="K80" s="27">
        <f t="shared" si="13"/>
        <v>1227.8009999999999</v>
      </c>
      <c r="L80" s="29">
        <f t="shared" si="13"/>
        <v>19.37</v>
      </c>
      <c r="M80" s="25">
        <f t="shared" si="13"/>
        <v>7791.7400000000007</v>
      </c>
      <c r="O80" s="47"/>
      <c r="P80" s="47"/>
      <c r="Q80" s="47"/>
      <c r="R80" s="47"/>
      <c r="S80" s="47"/>
      <c r="T80" s="47"/>
      <c r="U80" s="47"/>
      <c r="V80" s="48"/>
      <c r="W80" s="47"/>
    </row>
    <row r="81" spans="1:23">
      <c r="A81" s="23">
        <v>41214</v>
      </c>
      <c r="B81" s="8">
        <v>21</v>
      </c>
      <c r="C81" s="8">
        <v>18</v>
      </c>
      <c r="D81" s="27">
        <f t="shared" si="13"/>
        <v>142.797</v>
      </c>
      <c r="E81" s="27">
        <f t="shared" si="13"/>
        <v>2200.6379999999999</v>
      </c>
      <c r="F81" s="27">
        <f t="shared" si="13"/>
        <v>696.87699999999995</v>
      </c>
      <c r="G81" s="28">
        <f t="shared" si="13"/>
        <v>1019.576</v>
      </c>
      <c r="H81" s="27">
        <f t="shared" si="13"/>
        <v>3615.1509999999998</v>
      </c>
      <c r="I81" s="27">
        <f t="shared" si="13"/>
        <v>447.74299999999999</v>
      </c>
      <c r="J81" s="28">
        <f t="shared" si="13"/>
        <v>263.80399999999997</v>
      </c>
      <c r="K81" s="27">
        <f t="shared" si="13"/>
        <v>1283.3800000000001</v>
      </c>
      <c r="L81" s="29">
        <f t="shared" si="13"/>
        <v>25.498000000000001</v>
      </c>
      <c r="M81" s="25">
        <f t="shared" si="13"/>
        <v>8412.0839999999989</v>
      </c>
      <c r="O81" s="47"/>
      <c r="P81" s="47"/>
      <c r="Q81" s="47"/>
      <c r="R81" s="47"/>
      <c r="S81" s="47"/>
      <c r="T81" s="47"/>
      <c r="U81" s="47"/>
      <c r="V81" s="48"/>
      <c r="W81" s="47"/>
    </row>
    <row r="82" spans="1:23">
      <c r="A82" s="23">
        <v>41244</v>
      </c>
      <c r="B82" s="8">
        <v>12</v>
      </c>
      <c r="C82" s="8">
        <v>18</v>
      </c>
      <c r="D82" s="27">
        <f t="shared" si="13"/>
        <v>156.465</v>
      </c>
      <c r="E82" s="27">
        <f t="shared" si="13"/>
        <v>2345.1109999999999</v>
      </c>
      <c r="F82" s="27">
        <f t="shared" si="13"/>
        <v>726.85</v>
      </c>
      <c r="G82" s="28">
        <f t="shared" si="13"/>
        <v>1048.085</v>
      </c>
      <c r="H82" s="27">
        <f t="shared" si="13"/>
        <v>3552.2039059846752</v>
      </c>
      <c r="I82" s="27">
        <f t="shared" si="13"/>
        <v>463.32100000000003</v>
      </c>
      <c r="J82" s="28">
        <f t="shared" si="13"/>
        <v>257.76799999999997</v>
      </c>
      <c r="K82" s="27">
        <f t="shared" si="13"/>
        <v>1305.8530000000001</v>
      </c>
      <c r="L82" s="29">
        <f t="shared" si="13"/>
        <v>27.972000000000001</v>
      </c>
      <c r="M82" s="25">
        <f t="shared" si="13"/>
        <v>8577.775905984674</v>
      </c>
      <c r="O82" s="47"/>
      <c r="P82" s="47"/>
      <c r="Q82" s="47"/>
      <c r="R82" s="47"/>
      <c r="S82" s="47"/>
      <c r="T82" s="47"/>
      <c r="U82" s="47"/>
      <c r="V82" s="48"/>
      <c r="W82" s="47"/>
    </row>
    <row r="83" spans="1:23">
      <c r="A83" s="23">
        <v>41275</v>
      </c>
      <c r="B83" s="8">
        <v>10</v>
      </c>
      <c r="C83" s="8">
        <v>8</v>
      </c>
      <c r="D83" s="27">
        <f t="shared" si="13"/>
        <v>166.08600000000001</v>
      </c>
      <c r="E83" s="27">
        <f t="shared" si="13"/>
        <v>2618.277</v>
      </c>
      <c r="F83" s="27">
        <f t="shared" si="13"/>
        <v>829.14099999999996</v>
      </c>
      <c r="G83" s="28">
        <f t="shared" si="13"/>
        <v>1015.4109999999999</v>
      </c>
      <c r="H83" s="27">
        <f t="shared" si="13"/>
        <v>3122.8675259254769</v>
      </c>
      <c r="I83" s="27">
        <f t="shared" si="13"/>
        <v>449.88799999999998</v>
      </c>
      <c r="J83" s="28">
        <f t="shared" si="13"/>
        <v>258.19099999999997</v>
      </c>
      <c r="K83" s="27">
        <f t="shared" si="13"/>
        <v>1273.6019999999999</v>
      </c>
      <c r="L83" s="29">
        <f t="shared" si="13"/>
        <v>23.041</v>
      </c>
      <c r="M83" s="25">
        <f t="shared" si="13"/>
        <v>8482.9025259254759</v>
      </c>
      <c r="O83" s="47"/>
      <c r="P83" s="47"/>
      <c r="Q83" s="47"/>
      <c r="R83" s="47"/>
      <c r="S83" s="47"/>
      <c r="T83" s="47"/>
      <c r="U83" s="47"/>
      <c r="V83" s="48"/>
      <c r="W83" s="47"/>
    </row>
    <row r="84" spans="1:23">
      <c r="A84" s="23">
        <v>41306</v>
      </c>
      <c r="B84" s="8">
        <v>5</v>
      </c>
      <c r="C84" s="8">
        <v>8</v>
      </c>
      <c r="D84" s="27">
        <f t="shared" si="13"/>
        <v>154.69200000000001</v>
      </c>
      <c r="E84" s="27">
        <f t="shared" si="13"/>
        <v>2446.1350000000002</v>
      </c>
      <c r="F84" s="27">
        <f t="shared" si="13"/>
        <v>680.85400000000004</v>
      </c>
      <c r="G84" s="28">
        <f t="shared" si="13"/>
        <v>986.58299999999997</v>
      </c>
      <c r="H84" s="27">
        <f t="shared" si="13"/>
        <v>3204.1149999999998</v>
      </c>
      <c r="I84" s="27">
        <f t="shared" si="13"/>
        <v>428.50900000000001</v>
      </c>
      <c r="J84" s="28">
        <f t="shared" si="13"/>
        <v>273.06700000000001</v>
      </c>
      <c r="K84" s="27">
        <f t="shared" si="13"/>
        <v>1259.6500000000001</v>
      </c>
      <c r="L84" s="29">
        <f t="shared" si="13"/>
        <v>26.364000000000001</v>
      </c>
      <c r="M84" s="25">
        <f t="shared" si="13"/>
        <v>8200.3189999999995</v>
      </c>
      <c r="O84" s="47"/>
      <c r="P84" s="47"/>
      <c r="Q84" s="47"/>
      <c r="R84" s="47"/>
      <c r="S84" s="47"/>
      <c r="T84" s="47"/>
      <c r="U84" s="47"/>
      <c r="V84" s="48"/>
      <c r="W84" s="47"/>
    </row>
    <row r="85" spans="1:23">
      <c r="A85" s="23">
        <v>41334</v>
      </c>
      <c r="B85" s="8">
        <v>7</v>
      </c>
      <c r="C85" s="8">
        <v>8</v>
      </c>
      <c r="D85" s="27">
        <f t="shared" si="13"/>
        <v>151.71299999999999</v>
      </c>
      <c r="E85" s="27">
        <f t="shared" si="13"/>
        <v>2261.3530000000001</v>
      </c>
      <c r="F85" s="27">
        <f t="shared" si="13"/>
        <v>660.46299999999997</v>
      </c>
      <c r="G85" s="28">
        <f t="shared" si="13"/>
        <v>982.31500000000005</v>
      </c>
      <c r="H85" s="27">
        <f t="shared" si="13"/>
        <v>3089.5059999999999</v>
      </c>
      <c r="I85" s="27">
        <f t="shared" si="13"/>
        <v>409.87099999999998</v>
      </c>
      <c r="J85" s="28">
        <f t="shared" si="13"/>
        <v>277.16399999999999</v>
      </c>
      <c r="K85" s="27">
        <f t="shared" si="13"/>
        <v>1259.479</v>
      </c>
      <c r="L85" s="29">
        <f t="shared" si="13"/>
        <v>20.74</v>
      </c>
      <c r="M85" s="25">
        <f t="shared" si="13"/>
        <v>7853.125</v>
      </c>
      <c r="O85" s="47"/>
      <c r="P85" s="47"/>
      <c r="Q85" s="47"/>
      <c r="R85" s="47"/>
      <c r="S85" s="47"/>
      <c r="T85" s="47"/>
      <c r="U85" s="47"/>
      <c r="V85" s="48"/>
      <c r="W85" s="47"/>
    </row>
    <row r="86" spans="1:23">
      <c r="A86" s="23">
        <v>41365</v>
      </c>
      <c r="B86" s="8">
        <v>3</v>
      </c>
      <c r="C86" s="8">
        <v>8</v>
      </c>
      <c r="D86" s="27">
        <f t="shared" si="13"/>
        <v>139.328</v>
      </c>
      <c r="E86" s="27">
        <f t="shared" si="13"/>
        <v>2155.9070000000002</v>
      </c>
      <c r="F86" s="27">
        <f t="shared" si="13"/>
        <v>571.79600000000005</v>
      </c>
      <c r="G86" s="28">
        <f t="shared" si="13"/>
        <v>946.88900000000001</v>
      </c>
      <c r="H86" s="27">
        <f t="shared" si="13"/>
        <v>3043.7849999999999</v>
      </c>
      <c r="I86" s="27">
        <f t="shared" si="13"/>
        <v>407.779</v>
      </c>
      <c r="J86" s="28">
        <f t="shared" si="13"/>
        <v>271.08999999999997</v>
      </c>
      <c r="K86" s="27">
        <f t="shared" si="13"/>
        <v>1217.979</v>
      </c>
      <c r="L86" s="29">
        <f t="shared" si="13"/>
        <v>20.481000000000002</v>
      </c>
      <c r="M86" s="25">
        <f t="shared" si="13"/>
        <v>7557.0549999999994</v>
      </c>
      <c r="O86" s="47"/>
      <c r="P86" s="47"/>
      <c r="Q86" s="47"/>
      <c r="R86" s="47"/>
      <c r="S86" s="47"/>
      <c r="T86" s="47"/>
      <c r="U86" s="47"/>
      <c r="V86" s="48"/>
      <c r="W86" s="47"/>
    </row>
    <row r="87" spans="1:23" ht="13.5" thickBot="1">
      <c r="A87" s="23">
        <v>41395</v>
      </c>
      <c r="B87" s="8">
        <v>14</v>
      </c>
      <c r="C87" s="8">
        <v>14</v>
      </c>
      <c r="D87" s="27">
        <f t="shared" si="13"/>
        <v>125.251</v>
      </c>
      <c r="E87" s="27">
        <f t="shared" si="13"/>
        <v>1792.3589999999999</v>
      </c>
      <c r="F87" s="27">
        <f t="shared" si="13"/>
        <v>559.80600000000004</v>
      </c>
      <c r="G87" s="28">
        <f t="shared" si="13"/>
        <v>935.16499999999996</v>
      </c>
      <c r="H87" s="27">
        <f t="shared" si="13"/>
        <v>3981.181</v>
      </c>
      <c r="I87" s="27">
        <f t="shared" si="13"/>
        <v>483.95299999999997</v>
      </c>
      <c r="J87" s="28">
        <f t="shared" si="13"/>
        <v>258.29599999999999</v>
      </c>
      <c r="K87" s="27">
        <f t="shared" si="13"/>
        <v>1193.461</v>
      </c>
      <c r="L87" s="29">
        <f t="shared" si="13"/>
        <v>26.074000000000002</v>
      </c>
      <c r="M87" s="25">
        <f t="shared" si="13"/>
        <v>8162.0849999999991</v>
      </c>
      <c r="O87" s="47"/>
      <c r="P87" s="47"/>
      <c r="Q87" s="47"/>
      <c r="R87" s="47"/>
      <c r="S87" s="47"/>
      <c r="T87" s="47"/>
      <c r="U87" s="47"/>
      <c r="V87" s="48"/>
      <c r="W87" s="47"/>
    </row>
    <row r="88" spans="1:23" ht="13.5" thickBot="1">
      <c r="A88" s="44"/>
      <c r="B88" s="46"/>
      <c r="C88" s="46"/>
      <c r="D88" s="34">
        <f t="shared" ref="D88:M88" si="14">SUM(D76:D87)</f>
        <v>1759.067</v>
      </c>
      <c r="E88" s="34">
        <f t="shared" si="14"/>
        <v>26457.281999999999</v>
      </c>
      <c r="F88" s="34">
        <f t="shared" si="14"/>
        <v>8142.9930000000004</v>
      </c>
      <c r="G88" s="35">
        <f t="shared" si="14"/>
        <v>11859.32</v>
      </c>
      <c r="H88" s="34">
        <f t="shared" si="14"/>
        <v>43403.331375287322</v>
      </c>
      <c r="I88" s="34">
        <f t="shared" si="14"/>
        <v>5407.270610531099</v>
      </c>
      <c r="J88" s="35">
        <f t="shared" si="14"/>
        <v>3066.1990000000001</v>
      </c>
      <c r="K88" s="34">
        <f t="shared" si="14"/>
        <v>14925.518999999998</v>
      </c>
      <c r="L88" s="36">
        <f t="shared" si="14"/>
        <v>324.57</v>
      </c>
      <c r="M88" s="34">
        <f t="shared" si="14"/>
        <v>100420.0329858184</v>
      </c>
      <c r="N88" s="49"/>
      <c r="O88" s="47"/>
      <c r="P88" s="48"/>
      <c r="Q88" s="48"/>
      <c r="R88" s="48"/>
      <c r="S88" s="48"/>
      <c r="T88" s="48"/>
      <c r="U88" s="48"/>
      <c r="V88" s="48"/>
      <c r="W88" s="48"/>
    </row>
    <row r="89" spans="1:23" ht="13.5" thickTop="1">
      <c r="D89" s="27"/>
      <c r="E89" s="27"/>
      <c r="F89" s="27"/>
      <c r="G89" s="27"/>
      <c r="H89" s="27"/>
      <c r="I89" s="30"/>
      <c r="J89" s="27"/>
      <c r="K89" s="13"/>
      <c r="L89" s="29"/>
      <c r="M89" s="13"/>
    </row>
    <row r="90" spans="1:23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1"/>
    </row>
    <row r="91" spans="1:23"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23">
      <c r="D92" s="53"/>
      <c r="E92" s="53"/>
      <c r="F92" s="53"/>
      <c r="G92" s="53"/>
      <c r="H92" s="53"/>
      <c r="I92" s="53"/>
      <c r="J92" s="53"/>
      <c r="K92" s="53"/>
      <c r="L92" s="53"/>
      <c r="M92" s="53"/>
    </row>
  </sheetData>
  <pageMargins left="1" right="0" top="0.65" bottom="0.64" header="0.5" footer="0.34"/>
  <pageSetup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96"/>
  <sheetViews>
    <sheetView zoomScale="82" zoomScaleNormal="82" workbookViewId="0">
      <selection activeCell="I30" sqref="I30"/>
    </sheetView>
  </sheetViews>
  <sheetFormatPr defaultRowHeight="12.75"/>
  <cols>
    <col min="1" max="2" width="10" style="3" customWidth="1"/>
    <col min="3" max="3" width="11.28515625" style="3" customWidth="1"/>
    <col min="4" max="4" width="14" style="3" bestFit="1" customWidth="1"/>
    <col min="5" max="5" width="13.140625" style="3" customWidth="1"/>
    <col min="6" max="6" width="13.42578125" style="3" hidden="1" customWidth="1"/>
    <col min="7" max="7" width="12.28515625" style="3" customWidth="1"/>
    <col min="8" max="8" width="13.5703125" style="3" bestFit="1" customWidth="1"/>
    <col min="9" max="9" width="13.42578125" style="3" hidden="1" customWidth="1"/>
    <col min="10" max="10" width="13.42578125" style="3" bestFit="1" customWidth="1"/>
    <col min="11" max="11" width="14" style="3" bestFit="1" customWidth="1"/>
    <col min="12" max="12" width="14.7109375" style="3" customWidth="1"/>
    <col min="13" max="13" width="3.140625" style="13" customWidth="1"/>
    <col min="14" max="16384" width="9.140625" style="3"/>
  </cols>
  <sheetData>
    <row r="1" spans="1:13">
      <c r="A1" s="4" t="s">
        <v>0</v>
      </c>
    </row>
    <row r="2" spans="1:13">
      <c r="A2" s="4" t="str">
        <f>'Page 11.15 - Docket 11-035-200'!A2</f>
        <v>Pro Forma Factors May 31, 2013</v>
      </c>
      <c r="F2" s="5" t="s">
        <v>2</v>
      </c>
      <c r="I2" s="5" t="s">
        <v>2</v>
      </c>
    </row>
    <row r="3" spans="1:13">
      <c r="A3" s="6" t="str">
        <f>'Page 11.15 - Docket 11-035-200'!A3</f>
        <v>Utah General Rate Case - May 2013</v>
      </c>
      <c r="F3" s="7"/>
      <c r="I3" s="7"/>
    </row>
    <row r="4" spans="1:13" ht="13.5" thickBot="1">
      <c r="A4" s="4" t="s">
        <v>31</v>
      </c>
      <c r="F4" s="7"/>
      <c r="I4" s="7"/>
    </row>
    <row r="5" spans="1:13" ht="13.5" thickBot="1">
      <c r="C5" s="9" t="s">
        <v>32</v>
      </c>
      <c r="D5" s="10"/>
      <c r="E5" s="10"/>
      <c r="F5" s="11"/>
      <c r="G5" s="10"/>
      <c r="H5" s="10"/>
      <c r="I5" s="11"/>
      <c r="J5" s="10"/>
      <c r="K5" s="12"/>
      <c r="L5" s="13"/>
    </row>
    <row r="6" spans="1:13" ht="13.5" thickBot="1">
      <c r="C6" s="9" t="s">
        <v>6</v>
      </c>
      <c r="D6" s="10"/>
      <c r="E6" s="10"/>
      <c r="F6" s="11"/>
      <c r="G6" s="10"/>
      <c r="H6" s="10"/>
      <c r="I6" s="54"/>
      <c r="J6" s="12"/>
      <c r="K6" s="12" t="s">
        <v>7</v>
      </c>
      <c r="L6" s="15"/>
      <c r="M6" s="48"/>
    </row>
    <row r="7" spans="1:13">
      <c r="A7" s="55" t="s">
        <v>33</v>
      </c>
      <c r="B7" s="55" t="s">
        <v>8</v>
      </c>
      <c r="C7" s="20" t="s">
        <v>11</v>
      </c>
      <c r="D7" s="20" t="s">
        <v>12</v>
      </c>
      <c r="E7" s="20" t="s">
        <v>13</v>
      </c>
      <c r="F7" s="19" t="s">
        <v>14</v>
      </c>
      <c r="G7" s="20" t="s">
        <v>15</v>
      </c>
      <c r="H7" s="20" t="s">
        <v>16</v>
      </c>
      <c r="I7" s="19" t="s">
        <v>17</v>
      </c>
      <c r="J7" s="20" t="s">
        <v>18</v>
      </c>
      <c r="K7" s="21"/>
      <c r="L7" s="22" t="s">
        <v>19</v>
      </c>
      <c r="M7" s="56"/>
    </row>
    <row r="8" spans="1:13">
      <c r="A8" s="57">
        <v>2012</v>
      </c>
      <c r="B8" s="58" t="s">
        <v>34</v>
      </c>
      <c r="C8" s="59">
        <v>79450</v>
      </c>
      <c r="D8" s="59">
        <v>1093220</v>
      </c>
      <c r="E8" s="59">
        <v>322830</v>
      </c>
      <c r="F8" s="60">
        <v>617700</v>
      </c>
      <c r="G8" s="59">
        <v>2049160</v>
      </c>
      <c r="H8" s="59">
        <v>369490</v>
      </c>
      <c r="I8" s="28">
        <v>164900</v>
      </c>
      <c r="J8" s="27">
        <f>+F8+I8</f>
        <v>782600</v>
      </c>
      <c r="K8" s="29">
        <v>19021.725999999999</v>
      </c>
      <c r="L8" s="30">
        <f>+C8+D8+E8+G8+H8+J8+K8</f>
        <v>4715771.7259999998</v>
      </c>
      <c r="M8" s="59"/>
    </row>
    <row r="9" spans="1:13">
      <c r="A9" s="57">
        <v>2012</v>
      </c>
      <c r="B9" s="58" t="s">
        <v>35</v>
      </c>
      <c r="C9" s="59">
        <v>86310</v>
      </c>
      <c r="D9" s="59">
        <v>1229220</v>
      </c>
      <c r="E9" s="59">
        <v>382420</v>
      </c>
      <c r="F9" s="60">
        <v>666250</v>
      </c>
      <c r="G9" s="59">
        <v>2429850</v>
      </c>
      <c r="H9" s="59">
        <v>418090</v>
      </c>
      <c r="I9" s="28">
        <v>176860</v>
      </c>
      <c r="J9" s="27">
        <f t="shared" ref="J9:J19" si="0">+F9+I9</f>
        <v>843110</v>
      </c>
      <c r="K9" s="29">
        <v>22989.969000000001</v>
      </c>
      <c r="L9" s="30">
        <f t="shared" ref="L9:L19" si="1">+C9+D9+E9+G9+H9+J9+K9</f>
        <v>5411989.9689999996</v>
      </c>
      <c r="M9" s="59"/>
    </row>
    <row r="10" spans="1:13">
      <c r="A10" s="57">
        <v>2012</v>
      </c>
      <c r="B10" s="58" t="s">
        <v>36</v>
      </c>
      <c r="C10" s="59">
        <v>81890</v>
      </c>
      <c r="D10" s="59">
        <v>1217940</v>
      </c>
      <c r="E10" s="59">
        <v>377600</v>
      </c>
      <c r="F10" s="60">
        <v>636850</v>
      </c>
      <c r="G10" s="59">
        <v>2481120</v>
      </c>
      <c r="H10" s="59">
        <v>369460</v>
      </c>
      <c r="I10" s="28">
        <v>169880</v>
      </c>
      <c r="J10" s="27">
        <f t="shared" si="0"/>
        <v>806730</v>
      </c>
      <c r="K10" s="29">
        <v>22623.856</v>
      </c>
      <c r="L10" s="30">
        <f t="shared" si="1"/>
        <v>5357363.8559999997</v>
      </c>
      <c r="M10" s="59"/>
    </row>
    <row r="11" spans="1:13">
      <c r="A11" s="57">
        <v>2012</v>
      </c>
      <c r="B11" s="58" t="s">
        <v>37</v>
      </c>
      <c r="C11" s="59">
        <v>70670</v>
      </c>
      <c r="D11" s="59">
        <v>1092490</v>
      </c>
      <c r="E11" s="59">
        <v>342080</v>
      </c>
      <c r="F11" s="60">
        <v>618500</v>
      </c>
      <c r="G11" s="59">
        <v>2110150</v>
      </c>
      <c r="H11" s="59">
        <v>286650</v>
      </c>
      <c r="I11" s="28">
        <v>174620</v>
      </c>
      <c r="J11" s="27">
        <f t="shared" si="0"/>
        <v>793120</v>
      </c>
      <c r="K11" s="29">
        <v>18733.653000000002</v>
      </c>
      <c r="L11" s="30">
        <f t="shared" si="1"/>
        <v>4713893.6529999999</v>
      </c>
      <c r="M11" s="59"/>
    </row>
    <row r="12" spans="1:13">
      <c r="A12" s="57">
        <v>2012</v>
      </c>
      <c r="B12" s="58" t="s">
        <v>38</v>
      </c>
      <c r="C12" s="59">
        <v>69210</v>
      </c>
      <c r="D12" s="59">
        <v>1120470</v>
      </c>
      <c r="E12" s="59">
        <v>362870</v>
      </c>
      <c r="F12" s="60">
        <v>658740</v>
      </c>
      <c r="G12" s="59">
        <v>2038860</v>
      </c>
      <c r="H12" s="59">
        <v>285790</v>
      </c>
      <c r="I12" s="28">
        <v>188420</v>
      </c>
      <c r="J12" s="27">
        <f t="shared" si="0"/>
        <v>847160</v>
      </c>
      <c r="K12" s="29">
        <v>16879.313000000002</v>
      </c>
      <c r="L12" s="30">
        <f t="shared" si="1"/>
        <v>4741239.3130000001</v>
      </c>
      <c r="M12" s="59"/>
    </row>
    <row r="13" spans="1:13">
      <c r="A13" s="57">
        <v>2012</v>
      </c>
      <c r="B13" s="58" t="s">
        <v>39</v>
      </c>
      <c r="C13" s="59">
        <v>73840</v>
      </c>
      <c r="D13" s="59">
        <v>1191130</v>
      </c>
      <c r="E13" s="59">
        <v>377590</v>
      </c>
      <c r="F13" s="60">
        <v>658750</v>
      </c>
      <c r="G13" s="59">
        <v>1985820</v>
      </c>
      <c r="H13" s="59">
        <v>269670</v>
      </c>
      <c r="I13" s="28">
        <v>179580</v>
      </c>
      <c r="J13" s="27">
        <f t="shared" si="0"/>
        <v>838330</v>
      </c>
      <c r="K13" s="29">
        <v>17105.849000000002</v>
      </c>
      <c r="L13" s="30">
        <f t="shared" si="1"/>
        <v>4753485.8490000004</v>
      </c>
      <c r="M13" s="59"/>
    </row>
    <row r="14" spans="1:13">
      <c r="A14" s="57">
        <v>2012</v>
      </c>
      <c r="B14" s="58" t="s">
        <v>40</v>
      </c>
      <c r="C14" s="59">
        <v>84140</v>
      </c>
      <c r="D14" s="59">
        <v>1341880</v>
      </c>
      <c r="E14" s="59">
        <v>429040</v>
      </c>
      <c r="F14" s="60">
        <v>668220</v>
      </c>
      <c r="G14" s="59">
        <v>2115520</v>
      </c>
      <c r="H14" s="59">
        <v>292710</v>
      </c>
      <c r="I14" s="28">
        <v>180660</v>
      </c>
      <c r="J14" s="27">
        <f t="shared" si="0"/>
        <v>848880</v>
      </c>
      <c r="K14" s="29">
        <v>18895.457999999999</v>
      </c>
      <c r="L14" s="30">
        <f t="shared" si="1"/>
        <v>5131065.4579999996</v>
      </c>
      <c r="M14" s="59"/>
    </row>
    <row r="15" spans="1:13">
      <c r="A15" s="57">
        <v>2013</v>
      </c>
      <c r="B15" s="58" t="s">
        <v>41</v>
      </c>
      <c r="C15" s="59">
        <v>86680</v>
      </c>
      <c r="D15" s="59">
        <v>1373480</v>
      </c>
      <c r="E15" s="59">
        <v>434800</v>
      </c>
      <c r="F15" s="60">
        <v>685990</v>
      </c>
      <c r="G15" s="59">
        <v>2126550</v>
      </c>
      <c r="H15" s="59">
        <v>297890</v>
      </c>
      <c r="I15" s="28">
        <v>185510</v>
      </c>
      <c r="J15" s="27">
        <f t="shared" si="0"/>
        <v>871500</v>
      </c>
      <c r="K15" s="29">
        <v>18569.133999999998</v>
      </c>
      <c r="L15" s="30">
        <f t="shared" si="1"/>
        <v>5209469.1339999996</v>
      </c>
      <c r="M15" s="59"/>
    </row>
    <row r="16" spans="1:13">
      <c r="A16" s="57">
        <v>2013</v>
      </c>
      <c r="B16" s="58" t="s">
        <v>42</v>
      </c>
      <c r="C16" s="59">
        <v>74270</v>
      </c>
      <c r="D16" s="59">
        <v>1193770</v>
      </c>
      <c r="E16" s="59">
        <v>363180</v>
      </c>
      <c r="F16" s="60">
        <v>617740</v>
      </c>
      <c r="G16" s="59">
        <v>1914340</v>
      </c>
      <c r="H16" s="59">
        <v>260930</v>
      </c>
      <c r="I16" s="28">
        <v>179380</v>
      </c>
      <c r="J16" s="27">
        <f t="shared" si="0"/>
        <v>797120</v>
      </c>
      <c r="K16" s="29">
        <v>16125.556000000002</v>
      </c>
      <c r="L16" s="30">
        <f t="shared" si="1"/>
        <v>4619735.5559999999</v>
      </c>
      <c r="M16" s="59"/>
    </row>
    <row r="17" spans="1:13">
      <c r="A17" s="57">
        <v>2013</v>
      </c>
      <c r="B17" s="58" t="s">
        <v>43</v>
      </c>
      <c r="C17" s="59">
        <v>77100</v>
      </c>
      <c r="D17" s="59">
        <v>1251680</v>
      </c>
      <c r="E17" s="59">
        <v>364890</v>
      </c>
      <c r="F17" s="60">
        <v>674080</v>
      </c>
      <c r="G17" s="59">
        <v>2042880</v>
      </c>
      <c r="H17" s="59">
        <v>289760</v>
      </c>
      <c r="I17" s="28">
        <v>201450</v>
      </c>
      <c r="J17" s="27">
        <f t="shared" si="0"/>
        <v>875530</v>
      </c>
      <c r="K17" s="29">
        <v>17763.845999999998</v>
      </c>
      <c r="L17" s="30">
        <f t="shared" si="1"/>
        <v>4919603.8459999999</v>
      </c>
      <c r="M17" s="59"/>
    </row>
    <row r="18" spans="1:13">
      <c r="A18" s="57">
        <v>2013</v>
      </c>
      <c r="B18" s="58" t="s">
        <v>44</v>
      </c>
      <c r="C18" s="59">
        <v>73820</v>
      </c>
      <c r="D18" s="59">
        <v>1134200</v>
      </c>
      <c r="E18" s="59">
        <v>327700</v>
      </c>
      <c r="F18" s="60">
        <v>654190</v>
      </c>
      <c r="G18" s="59">
        <v>1985840</v>
      </c>
      <c r="H18" s="59">
        <v>277690</v>
      </c>
      <c r="I18" s="28">
        <v>192710</v>
      </c>
      <c r="J18" s="27">
        <f t="shared" si="0"/>
        <v>846900</v>
      </c>
      <c r="K18" s="29">
        <v>17225.322</v>
      </c>
      <c r="L18" s="30">
        <f t="shared" si="1"/>
        <v>4663375.3219999997</v>
      </c>
      <c r="M18" s="59"/>
    </row>
    <row r="19" spans="1:13" ht="13.5" thickBot="1">
      <c r="A19" s="57">
        <v>2013</v>
      </c>
      <c r="B19" s="58" t="s">
        <v>45</v>
      </c>
      <c r="C19" s="59">
        <v>77250</v>
      </c>
      <c r="D19" s="59">
        <v>1129650</v>
      </c>
      <c r="E19" s="59">
        <v>329500</v>
      </c>
      <c r="F19" s="60">
        <v>665440</v>
      </c>
      <c r="G19" s="59">
        <v>2137430</v>
      </c>
      <c r="H19" s="59">
        <v>331750</v>
      </c>
      <c r="I19" s="28">
        <v>193500</v>
      </c>
      <c r="J19" s="27">
        <f t="shared" si="0"/>
        <v>858940</v>
      </c>
      <c r="K19" s="29">
        <v>17028.205000000002</v>
      </c>
      <c r="L19" s="30">
        <f t="shared" si="1"/>
        <v>4881548.2050000001</v>
      </c>
      <c r="M19" s="59"/>
    </row>
    <row r="20" spans="1:13" ht="13.5" thickBot="1">
      <c r="A20" s="13"/>
      <c r="B20" s="13"/>
      <c r="C20" s="61">
        <f>SUM(C8:C19)</f>
        <v>934630</v>
      </c>
      <c r="D20" s="61">
        <f t="shared" ref="D20:L20" si="2">SUM(D8:D19)</f>
        <v>14369130</v>
      </c>
      <c r="E20" s="61">
        <f t="shared" si="2"/>
        <v>4414500</v>
      </c>
      <c r="F20" s="35">
        <f t="shared" si="2"/>
        <v>7822450</v>
      </c>
      <c r="G20" s="61">
        <f t="shared" si="2"/>
        <v>25417520</v>
      </c>
      <c r="H20" s="61">
        <f t="shared" si="2"/>
        <v>3749880</v>
      </c>
      <c r="I20" s="35">
        <f t="shared" si="2"/>
        <v>2187470</v>
      </c>
      <c r="J20" s="61">
        <f t="shared" si="2"/>
        <v>10009920</v>
      </c>
      <c r="K20" s="36">
        <f t="shared" si="2"/>
        <v>222961.88699999999</v>
      </c>
      <c r="L20" s="61">
        <f t="shared" si="2"/>
        <v>59118541.887000002</v>
      </c>
      <c r="M20" s="62"/>
    </row>
    <row r="21" spans="1:13" ht="22.5" customHeight="1" thickTop="1">
      <c r="A21" s="13"/>
      <c r="B21" s="13"/>
      <c r="C21" s="13"/>
      <c r="D21" s="13"/>
      <c r="E21" s="13" t="s">
        <v>20</v>
      </c>
      <c r="F21" s="7"/>
      <c r="G21" s="63" t="s">
        <v>21</v>
      </c>
      <c r="H21" s="64" t="s">
        <v>22</v>
      </c>
      <c r="I21" s="7"/>
      <c r="J21" s="13"/>
      <c r="K21" s="13"/>
      <c r="L21" s="27" t="s">
        <v>20</v>
      </c>
    </row>
    <row r="22" spans="1:13" ht="13.5" thickBot="1">
      <c r="A22" s="13"/>
      <c r="B22" s="13"/>
      <c r="C22" s="13"/>
      <c r="D22" s="13"/>
      <c r="E22" s="13"/>
      <c r="F22" s="5"/>
      <c r="G22" s="65" t="s">
        <v>23</v>
      </c>
      <c r="H22" s="65"/>
      <c r="I22" s="7"/>
      <c r="J22" s="13"/>
      <c r="K22" s="13"/>
      <c r="L22" s="13"/>
    </row>
    <row r="23" spans="1:13" ht="13.5" thickBot="1">
      <c r="A23" s="13"/>
      <c r="B23" s="13"/>
      <c r="C23" s="9" t="s">
        <v>6</v>
      </c>
      <c r="D23" s="10"/>
      <c r="E23" s="10"/>
      <c r="F23" s="11"/>
      <c r="G23" s="10"/>
      <c r="H23" s="10"/>
      <c r="I23" s="54"/>
      <c r="J23" s="12"/>
      <c r="K23" s="12" t="s">
        <v>7</v>
      </c>
      <c r="L23" s="15"/>
      <c r="M23" s="48"/>
    </row>
    <row r="24" spans="1:13">
      <c r="A24" s="55" t="s">
        <v>33</v>
      </c>
      <c r="B24" s="55" t="s">
        <v>8</v>
      </c>
      <c r="C24" s="20" t="s">
        <v>11</v>
      </c>
      <c r="D24" s="20" t="s">
        <v>12</v>
      </c>
      <c r="E24" s="20" t="s">
        <v>13</v>
      </c>
      <c r="F24" s="19" t="s">
        <v>14</v>
      </c>
      <c r="G24" s="20" t="s">
        <v>15</v>
      </c>
      <c r="H24" s="20" t="s">
        <v>16</v>
      </c>
      <c r="I24" s="19" t="s">
        <v>17</v>
      </c>
      <c r="J24" s="20" t="s">
        <v>18</v>
      </c>
      <c r="K24" s="21"/>
      <c r="L24" s="22" t="s">
        <v>19</v>
      </c>
      <c r="M24" s="56"/>
    </row>
    <row r="25" spans="1:13">
      <c r="A25" s="57">
        <v>2012</v>
      </c>
      <c r="B25" s="58" t="s">
        <v>34</v>
      </c>
      <c r="C25" s="27"/>
      <c r="D25" s="27"/>
      <c r="E25" s="27"/>
      <c r="F25" s="28"/>
      <c r="G25" s="27">
        <v>4050.8358359504</v>
      </c>
      <c r="H25" s="27"/>
      <c r="I25" s="28"/>
      <c r="J25" s="27">
        <f>+F25+I25</f>
        <v>0</v>
      </c>
      <c r="K25" s="29"/>
      <c r="L25" s="30">
        <f>+C25+D25+E25+G25+H25+J25+K25</f>
        <v>4050.8358359504</v>
      </c>
      <c r="M25" s="59"/>
    </row>
    <row r="26" spans="1:13">
      <c r="A26" s="57">
        <v>2012</v>
      </c>
      <c r="B26" s="58" t="s">
        <v>35</v>
      </c>
      <c r="C26" s="27"/>
      <c r="D26" s="27"/>
      <c r="E26" s="27"/>
      <c r="F26" s="28"/>
      <c r="G26" s="27">
        <v>5920.3315860268667</v>
      </c>
      <c r="H26" s="27"/>
      <c r="I26" s="28"/>
      <c r="J26" s="27">
        <f t="shared" ref="J26:J36" si="3">+F26+I26</f>
        <v>0</v>
      </c>
      <c r="K26" s="29"/>
      <c r="L26" s="30">
        <f t="shared" ref="L26:L36" si="4">+C26+D26+E26+G26+H26+J26+K26</f>
        <v>5920.3315860268667</v>
      </c>
      <c r="M26" s="59"/>
    </row>
    <row r="27" spans="1:13">
      <c r="A27" s="57">
        <v>2012</v>
      </c>
      <c r="B27" s="58" t="s">
        <v>36</v>
      </c>
      <c r="C27" s="27"/>
      <c r="D27" s="27"/>
      <c r="E27" s="27"/>
      <c r="F27" s="28"/>
      <c r="G27" s="27">
        <v>5944.3880691659087</v>
      </c>
      <c r="H27" s="27"/>
      <c r="I27" s="28"/>
      <c r="J27" s="27">
        <f t="shared" si="3"/>
        <v>0</v>
      </c>
      <c r="K27" s="29"/>
      <c r="L27" s="30">
        <f t="shared" si="4"/>
        <v>5944.3880691659087</v>
      </c>
      <c r="M27" s="59"/>
    </row>
    <row r="28" spans="1:13">
      <c r="A28" s="57">
        <v>2012</v>
      </c>
      <c r="B28" s="58" t="s">
        <v>37</v>
      </c>
      <c r="C28" s="27"/>
      <c r="D28" s="27"/>
      <c r="E28" s="27"/>
      <c r="F28" s="28"/>
      <c r="G28" s="27">
        <v>4357.2198067055424</v>
      </c>
      <c r="H28" s="27"/>
      <c r="I28" s="28"/>
      <c r="J28" s="27">
        <f t="shared" si="3"/>
        <v>0</v>
      </c>
      <c r="K28" s="29"/>
      <c r="L28" s="30">
        <f t="shared" si="4"/>
        <v>4357.2198067055424</v>
      </c>
      <c r="M28" s="59"/>
    </row>
    <row r="29" spans="1:13">
      <c r="A29" s="57">
        <v>2012</v>
      </c>
      <c r="B29" s="58" t="s">
        <v>38</v>
      </c>
      <c r="C29" s="27"/>
      <c r="D29" s="27"/>
      <c r="E29" s="27"/>
      <c r="F29" s="28"/>
      <c r="G29" s="27">
        <v>0</v>
      </c>
      <c r="H29" s="27"/>
      <c r="I29" s="28"/>
      <c r="J29" s="27">
        <f t="shared" si="3"/>
        <v>0</v>
      </c>
      <c r="K29" s="29"/>
      <c r="L29" s="30">
        <f t="shared" si="4"/>
        <v>0</v>
      </c>
      <c r="M29" s="59"/>
    </row>
    <row r="30" spans="1:13">
      <c r="A30" s="57">
        <v>2012</v>
      </c>
      <c r="B30" s="58" t="s">
        <v>39</v>
      </c>
      <c r="C30" s="27"/>
      <c r="D30" s="27"/>
      <c r="E30" s="27"/>
      <c r="F30" s="28"/>
      <c r="G30" s="27">
        <v>0</v>
      </c>
      <c r="H30" s="27"/>
      <c r="I30" s="28"/>
      <c r="J30" s="27">
        <f t="shared" si="3"/>
        <v>0</v>
      </c>
      <c r="K30" s="29"/>
      <c r="L30" s="30">
        <f t="shared" si="4"/>
        <v>0</v>
      </c>
      <c r="M30" s="59"/>
    </row>
    <row r="31" spans="1:13">
      <c r="A31" s="57">
        <v>2012</v>
      </c>
      <c r="B31" s="58" t="s">
        <v>40</v>
      </c>
      <c r="C31" s="27"/>
      <c r="D31" s="27"/>
      <c r="E31" s="27"/>
      <c r="F31" s="28"/>
      <c r="G31" s="27">
        <v>6566.180166447205</v>
      </c>
      <c r="H31" s="27"/>
      <c r="I31" s="28"/>
      <c r="J31" s="27">
        <f t="shared" si="3"/>
        <v>0</v>
      </c>
      <c r="K31" s="29"/>
      <c r="L31" s="30">
        <f t="shared" si="4"/>
        <v>6566.180166447205</v>
      </c>
      <c r="M31" s="59"/>
    </row>
    <row r="32" spans="1:13">
      <c r="A32" s="57">
        <v>2013</v>
      </c>
      <c r="B32" s="58" t="s">
        <v>41</v>
      </c>
      <c r="C32" s="27"/>
      <c r="D32" s="27"/>
      <c r="E32" s="27"/>
      <c r="F32" s="28"/>
      <c r="G32" s="27">
        <v>6045.9813722701974</v>
      </c>
      <c r="H32" s="27"/>
      <c r="I32" s="28"/>
      <c r="J32" s="27">
        <f t="shared" si="3"/>
        <v>0</v>
      </c>
      <c r="K32" s="29"/>
      <c r="L32" s="30">
        <f t="shared" si="4"/>
        <v>6045.9813722701974</v>
      </c>
      <c r="M32" s="59"/>
    </row>
    <row r="33" spans="1:13">
      <c r="A33" s="57">
        <v>2013</v>
      </c>
      <c r="B33" s="58" t="s">
        <v>42</v>
      </c>
      <c r="C33" s="27"/>
      <c r="D33" s="27"/>
      <c r="E33" s="27"/>
      <c r="F33" s="28"/>
      <c r="G33" s="27">
        <v>0</v>
      </c>
      <c r="H33" s="27"/>
      <c r="I33" s="28"/>
      <c r="J33" s="27">
        <f t="shared" si="3"/>
        <v>0</v>
      </c>
      <c r="K33" s="29"/>
      <c r="L33" s="30">
        <f t="shared" si="4"/>
        <v>0</v>
      </c>
      <c r="M33" s="59"/>
    </row>
    <row r="34" spans="1:13">
      <c r="A34" s="57">
        <v>2013</v>
      </c>
      <c r="B34" s="58" t="s">
        <v>43</v>
      </c>
      <c r="C34" s="27"/>
      <c r="D34" s="27"/>
      <c r="E34" s="27"/>
      <c r="F34" s="28"/>
      <c r="G34" s="27">
        <v>0</v>
      </c>
      <c r="H34" s="27"/>
      <c r="I34" s="28"/>
      <c r="J34" s="27">
        <f t="shared" si="3"/>
        <v>0</v>
      </c>
      <c r="K34" s="29"/>
      <c r="L34" s="30">
        <f t="shared" si="4"/>
        <v>0</v>
      </c>
      <c r="M34" s="59"/>
    </row>
    <row r="35" spans="1:13">
      <c r="A35" s="57">
        <v>2013</v>
      </c>
      <c r="B35" s="58" t="s">
        <v>44</v>
      </c>
      <c r="C35" s="27"/>
      <c r="D35" s="27"/>
      <c r="E35" s="27"/>
      <c r="F35" s="28"/>
      <c r="G35" s="27">
        <v>0</v>
      </c>
      <c r="H35" s="27"/>
      <c r="I35" s="28"/>
      <c r="J35" s="27">
        <f t="shared" si="3"/>
        <v>0</v>
      </c>
      <c r="K35" s="29"/>
      <c r="L35" s="30">
        <f t="shared" si="4"/>
        <v>0</v>
      </c>
      <c r="M35" s="59"/>
    </row>
    <row r="36" spans="1:13" ht="13.5" thickBot="1">
      <c r="A36" s="57">
        <v>2013</v>
      </c>
      <c r="B36" s="58" t="s">
        <v>45</v>
      </c>
      <c r="C36" s="27"/>
      <c r="D36" s="27"/>
      <c r="E36" s="27"/>
      <c r="F36" s="28"/>
      <c r="G36" s="27">
        <v>0</v>
      </c>
      <c r="H36" s="27"/>
      <c r="I36" s="28"/>
      <c r="J36" s="27">
        <f t="shared" si="3"/>
        <v>0</v>
      </c>
      <c r="K36" s="29"/>
      <c r="L36" s="30">
        <f t="shared" si="4"/>
        <v>0</v>
      </c>
      <c r="M36" s="59"/>
    </row>
    <row r="37" spans="1:13" ht="13.5" thickBot="1">
      <c r="A37" s="13"/>
      <c r="B37" s="13"/>
      <c r="C37" s="61">
        <f t="shared" ref="C37:L37" si="5">SUM(C25:C36)</f>
        <v>0</v>
      </c>
      <c r="D37" s="61">
        <f t="shared" si="5"/>
        <v>0</v>
      </c>
      <c r="E37" s="61">
        <f t="shared" si="5"/>
        <v>0</v>
      </c>
      <c r="F37" s="35">
        <f t="shared" si="5"/>
        <v>0</v>
      </c>
      <c r="G37" s="61">
        <f t="shared" si="5"/>
        <v>32884.936836566121</v>
      </c>
      <c r="H37" s="61">
        <f t="shared" si="5"/>
        <v>0</v>
      </c>
      <c r="I37" s="35">
        <f t="shared" si="5"/>
        <v>0</v>
      </c>
      <c r="J37" s="61">
        <f t="shared" si="5"/>
        <v>0</v>
      </c>
      <c r="K37" s="36">
        <f t="shared" si="5"/>
        <v>0</v>
      </c>
      <c r="L37" s="61">
        <f t="shared" si="5"/>
        <v>32884.936836566121</v>
      </c>
      <c r="M37" s="62"/>
    </row>
    <row r="38" spans="1:13" ht="27" customHeight="1" thickTop="1" thickBot="1">
      <c r="A38" s="13"/>
      <c r="B38" s="13"/>
      <c r="C38" s="13"/>
      <c r="D38" s="13"/>
      <c r="E38" s="13"/>
      <c r="F38" s="7"/>
      <c r="G38" s="63" t="s">
        <v>24</v>
      </c>
      <c r="H38" s="64" t="s">
        <v>25</v>
      </c>
      <c r="I38" s="7"/>
      <c r="J38" s="13"/>
      <c r="K38" s="13"/>
      <c r="L38" s="13"/>
    </row>
    <row r="39" spans="1:13" ht="16.5" thickBot="1">
      <c r="A39" s="13"/>
      <c r="B39" s="13"/>
      <c r="C39" s="41" t="s">
        <v>46</v>
      </c>
      <c r="D39" s="10"/>
      <c r="E39" s="10"/>
      <c r="F39" s="11"/>
      <c r="G39" s="10"/>
      <c r="H39" s="10"/>
      <c r="I39" s="11"/>
      <c r="J39" s="10"/>
      <c r="K39" s="12"/>
      <c r="L39" s="13"/>
    </row>
    <row r="40" spans="1:13" ht="13.5" thickBot="1">
      <c r="A40" s="13"/>
      <c r="B40" s="13"/>
      <c r="C40" s="9" t="s">
        <v>6</v>
      </c>
      <c r="D40" s="10"/>
      <c r="E40" s="10"/>
      <c r="F40" s="11"/>
      <c r="G40" s="10"/>
      <c r="H40" s="10"/>
      <c r="I40" s="54"/>
      <c r="J40" s="12"/>
      <c r="K40" s="12" t="s">
        <v>7</v>
      </c>
      <c r="L40" s="15"/>
      <c r="M40" s="48"/>
    </row>
    <row r="41" spans="1:13">
      <c r="A41" s="55" t="s">
        <v>33</v>
      </c>
      <c r="B41" s="55" t="s">
        <v>8</v>
      </c>
      <c r="C41" s="20" t="s">
        <v>11</v>
      </c>
      <c r="D41" s="20" t="s">
        <v>12</v>
      </c>
      <c r="E41" s="20" t="s">
        <v>13</v>
      </c>
      <c r="F41" s="19" t="s">
        <v>14</v>
      </c>
      <c r="G41" s="20" t="s">
        <v>15</v>
      </c>
      <c r="H41" s="20" t="s">
        <v>16</v>
      </c>
      <c r="I41" s="19" t="s">
        <v>17</v>
      </c>
      <c r="J41" s="20" t="s">
        <v>18</v>
      </c>
      <c r="K41" s="21"/>
      <c r="L41" s="22" t="s">
        <v>19</v>
      </c>
      <c r="M41" s="56"/>
    </row>
    <row r="42" spans="1:13">
      <c r="A42" s="57">
        <v>2012</v>
      </c>
      <c r="B42" s="58" t="s">
        <v>34</v>
      </c>
      <c r="C42" s="27">
        <f>+C8-C25</f>
        <v>79450</v>
      </c>
      <c r="D42" s="27">
        <f t="shared" ref="D42:K53" si="6">+D8-D25</f>
        <v>1093220</v>
      </c>
      <c r="E42" s="27">
        <f t="shared" si="6"/>
        <v>322830</v>
      </c>
      <c r="F42" s="28">
        <f t="shared" si="6"/>
        <v>617700</v>
      </c>
      <c r="G42" s="27">
        <f t="shared" si="6"/>
        <v>2045109.1641640496</v>
      </c>
      <c r="H42" s="27">
        <f t="shared" si="6"/>
        <v>369490</v>
      </c>
      <c r="I42" s="28">
        <f t="shared" si="6"/>
        <v>164900</v>
      </c>
      <c r="J42" s="27">
        <f>+F42+I42</f>
        <v>782600</v>
      </c>
      <c r="K42" s="29">
        <f t="shared" si="6"/>
        <v>19021.725999999999</v>
      </c>
      <c r="L42" s="30">
        <f>+C42+D42+E42+G42+H42+J42+K42</f>
        <v>4711720.8901640493</v>
      </c>
      <c r="M42" s="59"/>
    </row>
    <row r="43" spans="1:13">
      <c r="A43" s="57">
        <v>2012</v>
      </c>
      <c r="B43" s="58" t="s">
        <v>35</v>
      </c>
      <c r="C43" s="27">
        <f t="shared" ref="C43:K53" si="7">+C9-C26</f>
        <v>86310</v>
      </c>
      <c r="D43" s="27">
        <f t="shared" si="7"/>
        <v>1229220</v>
      </c>
      <c r="E43" s="27">
        <f t="shared" si="7"/>
        <v>382420</v>
      </c>
      <c r="F43" s="28">
        <f t="shared" si="7"/>
        <v>666250</v>
      </c>
      <c r="G43" s="27">
        <f t="shared" si="7"/>
        <v>2423929.6684139729</v>
      </c>
      <c r="H43" s="27">
        <f t="shared" si="7"/>
        <v>418090</v>
      </c>
      <c r="I43" s="28">
        <f t="shared" si="6"/>
        <v>176860</v>
      </c>
      <c r="J43" s="27">
        <f t="shared" ref="J43:J53" si="8">+F43+I43</f>
        <v>843110</v>
      </c>
      <c r="K43" s="29">
        <f t="shared" si="7"/>
        <v>22989.969000000001</v>
      </c>
      <c r="L43" s="30">
        <f t="shared" ref="L43:L53" si="9">+C43+D43+E43+G43+H43+J43+K43</f>
        <v>5406069.6374139721</v>
      </c>
      <c r="M43" s="59"/>
    </row>
    <row r="44" spans="1:13">
      <c r="A44" s="57">
        <v>2012</v>
      </c>
      <c r="B44" s="58" t="s">
        <v>36</v>
      </c>
      <c r="C44" s="27">
        <f t="shared" si="7"/>
        <v>81890</v>
      </c>
      <c r="D44" s="27">
        <f t="shared" si="7"/>
        <v>1217940</v>
      </c>
      <c r="E44" s="27">
        <f t="shared" si="7"/>
        <v>377600</v>
      </c>
      <c r="F44" s="28">
        <f t="shared" si="7"/>
        <v>636850</v>
      </c>
      <c r="G44" s="27">
        <f t="shared" si="7"/>
        <v>2475175.6119308341</v>
      </c>
      <c r="H44" s="27">
        <f t="shared" si="7"/>
        <v>369460</v>
      </c>
      <c r="I44" s="28">
        <f t="shared" si="6"/>
        <v>169880</v>
      </c>
      <c r="J44" s="27">
        <f t="shared" si="8"/>
        <v>806730</v>
      </c>
      <c r="K44" s="29">
        <f t="shared" si="7"/>
        <v>22623.856</v>
      </c>
      <c r="L44" s="30">
        <f t="shared" si="9"/>
        <v>5351419.4679308338</v>
      </c>
      <c r="M44" s="59"/>
    </row>
    <row r="45" spans="1:13">
      <c r="A45" s="57">
        <v>2012</v>
      </c>
      <c r="B45" s="58" t="s">
        <v>37</v>
      </c>
      <c r="C45" s="27">
        <f t="shared" si="7"/>
        <v>70670</v>
      </c>
      <c r="D45" s="27">
        <f t="shared" si="7"/>
        <v>1092490</v>
      </c>
      <c r="E45" s="27">
        <f t="shared" si="7"/>
        <v>342080</v>
      </c>
      <c r="F45" s="28">
        <f t="shared" si="7"/>
        <v>618500</v>
      </c>
      <c r="G45" s="27">
        <f t="shared" si="7"/>
        <v>2105792.7801932944</v>
      </c>
      <c r="H45" s="27">
        <f t="shared" si="7"/>
        <v>286650</v>
      </c>
      <c r="I45" s="28">
        <f t="shared" si="6"/>
        <v>174620</v>
      </c>
      <c r="J45" s="27">
        <f t="shared" si="8"/>
        <v>793120</v>
      </c>
      <c r="K45" s="29">
        <f t="shared" si="7"/>
        <v>18733.653000000002</v>
      </c>
      <c r="L45" s="30">
        <f t="shared" si="9"/>
        <v>4709536.4331932943</v>
      </c>
      <c r="M45" s="59"/>
    </row>
    <row r="46" spans="1:13">
      <c r="A46" s="57">
        <v>2012</v>
      </c>
      <c r="B46" s="58" t="s">
        <v>38</v>
      </c>
      <c r="C46" s="27">
        <f t="shared" si="7"/>
        <v>69210</v>
      </c>
      <c r="D46" s="27">
        <f t="shared" si="7"/>
        <v>1120470</v>
      </c>
      <c r="E46" s="27">
        <f t="shared" si="7"/>
        <v>362870</v>
      </c>
      <c r="F46" s="28">
        <f t="shared" si="7"/>
        <v>658740</v>
      </c>
      <c r="G46" s="27">
        <f t="shared" si="7"/>
        <v>2038860</v>
      </c>
      <c r="H46" s="27">
        <f t="shared" si="7"/>
        <v>285790</v>
      </c>
      <c r="I46" s="28">
        <f t="shared" si="6"/>
        <v>188420</v>
      </c>
      <c r="J46" s="27">
        <f t="shared" si="8"/>
        <v>847160</v>
      </c>
      <c r="K46" s="29">
        <f t="shared" si="7"/>
        <v>16879.313000000002</v>
      </c>
      <c r="L46" s="30">
        <f t="shared" si="9"/>
        <v>4741239.3130000001</v>
      </c>
      <c r="M46" s="59"/>
    </row>
    <row r="47" spans="1:13">
      <c r="A47" s="57">
        <v>2012</v>
      </c>
      <c r="B47" s="58" t="s">
        <v>39</v>
      </c>
      <c r="C47" s="27">
        <f t="shared" si="7"/>
        <v>73840</v>
      </c>
      <c r="D47" s="27">
        <f t="shared" si="7"/>
        <v>1191130</v>
      </c>
      <c r="E47" s="27">
        <f t="shared" si="7"/>
        <v>377590</v>
      </c>
      <c r="F47" s="28">
        <f t="shared" si="7"/>
        <v>658750</v>
      </c>
      <c r="G47" s="27">
        <f t="shared" si="7"/>
        <v>1985820</v>
      </c>
      <c r="H47" s="27">
        <f t="shared" si="7"/>
        <v>269670</v>
      </c>
      <c r="I47" s="28">
        <f t="shared" si="6"/>
        <v>179580</v>
      </c>
      <c r="J47" s="27">
        <f t="shared" si="8"/>
        <v>838330</v>
      </c>
      <c r="K47" s="29">
        <f t="shared" si="7"/>
        <v>17105.849000000002</v>
      </c>
      <c r="L47" s="30">
        <f t="shared" si="9"/>
        <v>4753485.8490000004</v>
      </c>
      <c r="M47" s="59"/>
    </row>
    <row r="48" spans="1:13">
      <c r="A48" s="57">
        <v>2012</v>
      </c>
      <c r="B48" s="58" t="s">
        <v>40</v>
      </c>
      <c r="C48" s="27">
        <f t="shared" si="7"/>
        <v>84140</v>
      </c>
      <c r="D48" s="27">
        <f t="shared" si="7"/>
        <v>1341880</v>
      </c>
      <c r="E48" s="27">
        <f t="shared" si="7"/>
        <v>429040</v>
      </c>
      <c r="F48" s="28">
        <f t="shared" si="7"/>
        <v>668220</v>
      </c>
      <c r="G48" s="27">
        <f t="shared" si="7"/>
        <v>2108953.8198335529</v>
      </c>
      <c r="H48" s="27">
        <f t="shared" si="7"/>
        <v>292710</v>
      </c>
      <c r="I48" s="28">
        <f t="shared" si="6"/>
        <v>180660</v>
      </c>
      <c r="J48" s="27">
        <f t="shared" si="8"/>
        <v>848880</v>
      </c>
      <c r="K48" s="29">
        <f t="shared" si="7"/>
        <v>18895.457999999999</v>
      </c>
      <c r="L48" s="30">
        <f t="shared" si="9"/>
        <v>5124499.2778335521</v>
      </c>
      <c r="M48" s="59"/>
    </row>
    <row r="49" spans="1:14">
      <c r="A49" s="57">
        <v>2013</v>
      </c>
      <c r="B49" s="58" t="s">
        <v>41</v>
      </c>
      <c r="C49" s="27">
        <f t="shared" si="7"/>
        <v>86680</v>
      </c>
      <c r="D49" s="27">
        <f t="shared" si="7"/>
        <v>1373480</v>
      </c>
      <c r="E49" s="27">
        <f t="shared" si="7"/>
        <v>434800</v>
      </c>
      <c r="F49" s="28">
        <f t="shared" si="7"/>
        <v>685990</v>
      </c>
      <c r="G49" s="27">
        <f t="shared" si="7"/>
        <v>2120504.0186277297</v>
      </c>
      <c r="H49" s="27">
        <f t="shared" si="7"/>
        <v>297890</v>
      </c>
      <c r="I49" s="28">
        <f t="shared" si="6"/>
        <v>185510</v>
      </c>
      <c r="J49" s="27">
        <f t="shared" si="8"/>
        <v>871500</v>
      </c>
      <c r="K49" s="29">
        <f t="shared" si="7"/>
        <v>18569.133999999998</v>
      </c>
      <c r="L49" s="30">
        <f t="shared" si="9"/>
        <v>5203423.1526277289</v>
      </c>
      <c r="M49" s="59"/>
    </row>
    <row r="50" spans="1:14">
      <c r="A50" s="57">
        <v>2013</v>
      </c>
      <c r="B50" s="58" t="s">
        <v>42</v>
      </c>
      <c r="C50" s="27">
        <f t="shared" si="7"/>
        <v>74270</v>
      </c>
      <c r="D50" s="27">
        <f t="shared" si="7"/>
        <v>1193770</v>
      </c>
      <c r="E50" s="27">
        <f t="shared" si="7"/>
        <v>363180</v>
      </c>
      <c r="F50" s="28">
        <f t="shared" si="7"/>
        <v>617740</v>
      </c>
      <c r="G50" s="27">
        <f t="shared" si="7"/>
        <v>1914340</v>
      </c>
      <c r="H50" s="27">
        <f t="shared" si="7"/>
        <v>260930</v>
      </c>
      <c r="I50" s="28">
        <f t="shared" si="6"/>
        <v>179380</v>
      </c>
      <c r="J50" s="27">
        <f t="shared" si="8"/>
        <v>797120</v>
      </c>
      <c r="K50" s="29">
        <f t="shared" si="7"/>
        <v>16125.556000000002</v>
      </c>
      <c r="L50" s="30">
        <f t="shared" si="9"/>
        <v>4619735.5559999999</v>
      </c>
      <c r="M50" s="59"/>
    </row>
    <row r="51" spans="1:14">
      <c r="A51" s="57">
        <v>2013</v>
      </c>
      <c r="B51" s="58" t="s">
        <v>43</v>
      </c>
      <c r="C51" s="27">
        <f t="shared" si="7"/>
        <v>77100</v>
      </c>
      <c r="D51" s="27">
        <f t="shared" si="7"/>
        <v>1251680</v>
      </c>
      <c r="E51" s="27">
        <f t="shared" si="7"/>
        <v>364890</v>
      </c>
      <c r="F51" s="28">
        <f t="shared" si="7"/>
        <v>674080</v>
      </c>
      <c r="G51" s="27">
        <f t="shared" si="7"/>
        <v>2042880</v>
      </c>
      <c r="H51" s="27">
        <f t="shared" si="7"/>
        <v>289760</v>
      </c>
      <c r="I51" s="28">
        <f t="shared" si="6"/>
        <v>201450</v>
      </c>
      <c r="J51" s="27">
        <f t="shared" si="8"/>
        <v>875530</v>
      </c>
      <c r="K51" s="29">
        <f t="shared" si="7"/>
        <v>17763.845999999998</v>
      </c>
      <c r="L51" s="30">
        <f t="shared" si="9"/>
        <v>4919603.8459999999</v>
      </c>
      <c r="M51" s="59"/>
    </row>
    <row r="52" spans="1:14">
      <c r="A52" s="57">
        <v>2013</v>
      </c>
      <c r="B52" s="58" t="s">
        <v>44</v>
      </c>
      <c r="C52" s="27">
        <f t="shared" si="7"/>
        <v>73820</v>
      </c>
      <c r="D52" s="27">
        <f t="shared" si="7"/>
        <v>1134200</v>
      </c>
      <c r="E52" s="27">
        <f t="shared" si="7"/>
        <v>327700</v>
      </c>
      <c r="F52" s="28">
        <f t="shared" si="7"/>
        <v>654190</v>
      </c>
      <c r="G52" s="27">
        <f t="shared" si="7"/>
        <v>1985840</v>
      </c>
      <c r="H52" s="27">
        <f t="shared" si="7"/>
        <v>277690</v>
      </c>
      <c r="I52" s="28">
        <f t="shared" si="6"/>
        <v>192710</v>
      </c>
      <c r="J52" s="27">
        <f t="shared" si="8"/>
        <v>846900</v>
      </c>
      <c r="K52" s="29">
        <f t="shared" si="7"/>
        <v>17225.322</v>
      </c>
      <c r="L52" s="30">
        <f t="shared" si="9"/>
        <v>4663375.3219999997</v>
      </c>
      <c r="M52" s="59"/>
    </row>
    <row r="53" spans="1:14" ht="13.5" thickBot="1">
      <c r="A53" s="57">
        <v>2013</v>
      </c>
      <c r="B53" s="58" t="s">
        <v>45</v>
      </c>
      <c r="C53" s="27">
        <f t="shared" si="7"/>
        <v>77250</v>
      </c>
      <c r="D53" s="27">
        <f t="shared" si="7"/>
        <v>1129650</v>
      </c>
      <c r="E53" s="27">
        <f t="shared" si="7"/>
        <v>329500</v>
      </c>
      <c r="F53" s="28">
        <f t="shared" si="7"/>
        <v>665440</v>
      </c>
      <c r="G53" s="27">
        <f t="shared" si="7"/>
        <v>2137430</v>
      </c>
      <c r="H53" s="27">
        <f t="shared" si="7"/>
        <v>331750</v>
      </c>
      <c r="I53" s="28">
        <f t="shared" si="6"/>
        <v>193500</v>
      </c>
      <c r="J53" s="27">
        <f t="shared" si="8"/>
        <v>858940</v>
      </c>
      <c r="K53" s="29">
        <f t="shared" si="7"/>
        <v>17028.205000000002</v>
      </c>
      <c r="L53" s="30">
        <f t="shared" si="9"/>
        <v>4881548.2050000001</v>
      </c>
      <c r="M53" s="59"/>
    </row>
    <row r="54" spans="1:14" ht="13.5" thickBot="1">
      <c r="A54" s="13"/>
      <c r="B54" s="13"/>
      <c r="C54" s="61">
        <f t="shared" ref="C54:L54" si="10">SUM(C42:C53)</f>
        <v>934630</v>
      </c>
      <c r="D54" s="61">
        <f t="shared" si="10"/>
        <v>14369130</v>
      </c>
      <c r="E54" s="61">
        <f t="shared" si="10"/>
        <v>4414500</v>
      </c>
      <c r="F54" s="35">
        <f t="shared" si="10"/>
        <v>7822450</v>
      </c>
      <c r="G54" s="61">
        <f t="shared" si="10"/>
        <v>25384635.063163433</v>
      </c>
      <c r="H54" s="61">
        <f t="shared" si="10"/>
        <v>3749880</v>
      </c>
      <c r="I54" s="35">
        <f t="shared" si="10"/>
        <v>2187470</v>
      </c>
      <c r="J54" s="61">
        <f t="shared" si="10"/>
        <v>10009920</v>
      </c>
      <c r="K54" s="36">
        <f t="shared" si="10"/>
        <v>222961.88699999999</v>
      </c>
      <c r="L54" s="61">
        <f t="shared" si="10"/>
        <v>59085656.950163431</v>
      </c>
      <c r="M54" s="62"/>
    </row>
    <row r="55" spans="1:14" ht="29.25" customHeight="1" thickTop="1">
      <c r="A55" s="13"/>
      <c r="B55" s="13"/>
      <c r="C55" s="13"/>
      <c r="D55" s="13"/>
      <c r="E55" s="13"/>
      <c r="F55" s="7"/>
      <c r="G55" s="66" t="s">
        <v>27</v>
      </c>
      <c r="H55" s="67" t="s">
        <v>28</v>
      </c>
      <c r="I55" s="7"/>
      <c r="J55" s="13"/>
      <c r="K55" s="13"/>
      <c r="L55" s="13"/>
    </row>
    <row r="56" spans="1:14" ht="13.5" thickBot="1">
      <c r="A56" s="13"/>
      <c r="B56" s="13"/>
      <c r="C56" s="13"/>
      <c r="D56" s="13"/>
      <c r="E56" s="13"/>
      <c r="F56" s="7"/>
      <c r="G56" s="65" t="s">
        <v>29</v>
      </c>
      <c r="H56" s="13"/>
      <c r="I56" s="7"/>
      <c r="J56" s="13"/>
      <c r="K56" s="13"/>
      <c r="L56" s="13"/>
      <c r="N56" s="13"/>
    </row>
    <row r="57" spans="1:14" ht="13.5" thickBot="1">
      <c r="A57" s="13"/>
      <c r="B57" s="13"/>
      <c r="C57" s="9" t="s">
        <v>6</v>
      </c>
      <c r="D57" s="10"/>
      <c r="E57" s="10"/>
      <c r="F57" s="11"/>
      <c r="G57" s="10"/>
      <c r="H57" s="10"/>
      <c r="I57" s="54"/>
      <c r="J57" s="12"/>
      <c r="K57" s="12" t="s">
        <v>7</v>
      </c>
      <c r="L57" s="15"/>
      <c r="M57" s="48"/>
      <c r="N57" s="13"/>
    </row>
    <row r="58" spans="1:14">
      <c r="A58" s="57" t="s">
        <v>33</v>
      </c>
      <c r="B58" s="57" t="s">
        <v>8</v>
      </c>
      <c r="C58" s="20" t="s">
        <v>11</v>
      </c>
      <c r="D58" s="20" t="s">
        <v>12</v>
      </c>
      <c r="E58" s="20" t="s">
        <v>13</v>
      </c>
      <c r="F58" s="19" t="s">
        <v>14</v>
      </c>
      <c r="G58" s="20" t="s">
        <v>15</v>
      </c>
      <c r="H58" s="20" t="s">
        <v>16</v>
      </c>
      <c r="I58" s="19" t="s">
        <v>17</v>
      </c>
      <c r="J58" s="20" t="s">
        <v>18</v>
      </c>
      <c r="K58" s="21"/>
      <c r="L58" s="22" t="s">
        <v>19</v>
      </c>
      <c r="M58" s="56"/>
      <c r="N58" s="13"/>
    </row>
    <row r="59" spans="1:14">
      <c r="A59" s="57">
        <v>2012</v>
      </c>
      <c r="B59" s="58" t="s">
        <v>34</v>
      </c>
      <c r="C59" s="27"/>
      <c r="D59" s="27"/>
      <c r="E59" s="27"/>
      <c r="F59" s="28"/>
      <c r="G59" s="27">
        <v>423.96006306863762</v>
      </c>
      <c r="H59" s="27">
        <v>1001.0556774406045</v>
      </c>
      <c r="I59" s="28"/>
      <c r="J59" s="27">
        <f>+F59+I59</f>
        <v>0</v>
      </c>
      <c r="K59" s="29"/>
      <c r="L59" s="30">
        <f>+C59+D59+E59+G59+H59+J59+K59</f>
        <v>1425.0157405092423</v>
      </c>
      <c r="M59" s="59"/>
      <c r="N59" s="13"/>
    </row>
    <row r="60" spans="1:14">
      <c r="A60" s="57">
        <v>2012</v>
      </c>
      <c r="B60" s="58" t="s">
        <v>35</v>
      </c>
      <c r="C60" s="27"/>
      <c r="D60" s="27"/>
      <c r="E60" s="27"/>
      <c r="F60" s="28"/>
      <c r="G60" s="27">
        <v>428.82279989414042</v>
      </c>
      <c r="H60" s="27">
        <v>4704.0992768265914</v>
      </c>
      <c r="I60" s="28"/>
      <c r="J60" s="27">
        <f t="shared" ref="J60:J70" si="11">+F60+I60</f>
        <v>0</v>
      </c>
      <c r="K60" s="29"/>
      <c r="L60" s="30">
        <f t="shared" ref="L60:L70" si="12">+C60+D60+E60+G60+H60+J60+K60</f>
        <v>5132.9220767207316</v>
      </c>
      <c r="M60" s="59"/>
      <c r="N60" s="13"/>
    </row>
    <row r="61" spans="1:14">
      <c r="A61" s="57">
        <v>2012</v>
      </c>
      <c r="B61" s="58" t="s">
        <v>36</v>
      </c>
      <c r="C61" s="27"/>
      <c r="D61" s="27"/>
      <c r="E61" s="27"/>
      <c r="F61" s="28"/>
      <c r="G61" s="27">
        <v>423.5928622672983</v>
      </c>
      <c r="H61" s="27">
        <v>4470.5273155484583</v>
      </c>
      <c r="I61" s="28"/>
      <c r="J61" s="27">
        <f t="shared" si="11"/>
        <v>0</v>
      </c>
      <c r="K61" s="29"/>
      <c r="L61" s="30">
        <f t="shared" si="12"/>
        <v>4894.1201778157565</v>
      </c>
      <c r="M61" s="59"/>
      <c r="N61" s="13"/>
    </row>
    <row r="62" spans="1:14">
      <c r="A62" s="57">
        <v>2012</v>
      </c>
      <c r="B62" s="58" t="s">
        <v>37</v>
      </c>
      <c r="C62" s="27"/>
      <c r="D62" s="27"/>
      <c r="E62" s="27"/>
      <c r="F62" s="28"/>
      <c r="G62" s="27">
        <v>218.99427985116398</v>
      </c>
      <c r="H62" s="27">
        <v>967.52698829654923</v>
      </c>
      <c r="I62" s="28"/>
      <c r="J62" s="27">
        <f t="shared" si="11"/>
        <v>0</v>
      </c>
      <c r="K62" s="29"/>
      <c r="L62" s="30">
        <f t="shared" si="12"/>
        <v>1186.5212681477133</v>
      </c>
      <c r="M62" s="59"/>
      <c r="N62" s="13"/>
    </row>
    <row r="63" spans="1:14">
      <c r="A63" s="57">
        <v>2012</v>
      </c>
      <c r="B63" s="58" t="s">
        <v>38</v>
      </c>
      <c r="C63" s="27"/>
      <c r="D63" s="27"/>
      <c r="E63" s="27"/>
      <c r="F63" s="28"/>
      <c r="G63" s="27">
        <v>394.790772228268</v>
      </c>
      <c r="H63" s="27">
        <v>778.71370124526527</v>
      </c>
      <c r="I63" s="28"/>
      <c r="J63" s="27">
        <f t="shared" si="11"/>
        <v>0</v>
      </c>
      <c r="K63" s="29"/>
      <c r="L63" s="30">
        <f t="shared" si="12"/>
        <v>1173.5044734735334</v>
      </c>
      <c r="M63" s="59"/>
      <c r="N63" s="13"/>
    </row>
    <row r="64" spans="1:14">
      <c r="A64" s="57">
        <v>2012</v>
      </c>
      <c r="B64" s="58" t="s">
        <v>39</v>
      </c>
      <c r="C64" s="27"/>
      <c r="D64" s="27"/>
      <c r="E64" s="27"/>
      <c r="F64" s="28"/>
      <c r="G64" s="27">
        <v>223.73936981798528</v>
      </c>
      <c r="H64" s="27">
        <v>2038.8067238919539</v>
      </c>
      <c r="I64" s="28"/>
      <c r="J64" s="27">
        <f t="shared" si="11"/>
        <v>0</v>
      </c>
      <c r="K64" s="29"/>
      <c r="L64" s="30">
        <f t="shared" si="12"/>
        <v>2262.5460937099392</v>
      </c>
      <c r="M64" s="59"/>
      <c r="N64" s="13"/>
    </row>
    <row r="65" spans="1:14">
      <c r="A65" s="57">
        <v>2012</v>
      </c>
      <c r="B65" s="58" t="s">
        <v>40</v>
      </c>
      <c r="C65" s="27"/>
      <c r="D65" s="27"/>
      <c r="E65" s="27"/>
      <c r="F65" s="28"/>
      <c r="G65" s="27">
        <v>297.21874570540365</v>
      </c>
      <c r="H65" s="27">
        <v>2123.2551854757062</v>
      </c>
      <c r="I65" s="28"/>
      <c r="J65" s="27">
        <f t="shared" si="11"/>
        <v>0</v>
      </c>
      <c r="K65" s="29"/>
      <c r="L65" s="30">
        <f t="shared" si="12"/>
        <v>2420.4739311811099</v>
      </c>
      <c r="M65" s="59"/>
      <c r="N65" s="13"/>
    </row>
    <row r="66" spans="1:14">
      <c r="A66" s="57">
        <v>2013</v>
      </c>
      <c r="B66" s="58" t="s">
        <v>41</v>
      </c>
      <c r="C66" s="27"/>
      <c r="D66" s="27"/>
      <c r="E66" s="27"/>
      <c r="F66" s="28"/>
      <c r="G66" s="27">
        <v>457.22560362491828</v>
      </c>
      <c r="H66" s="27">
        <v>579.01128701350592</v>
      </c>
      <c r="I66" s="28"/>
      <c r="J66" s="27">
        <f t="shared" si="11"/>
        <v>0</v>
      </c>
      <c r="K66" s="29"/>
      <c r="L66" s="30">
        <f t="shared" si="12"/>
        <v>1036.2368906384243</v>
      </c>
      <c r="M66" s="59"/>
      <c r="N66" s="13"/>
    </row>
    <row r="67" spans="1:14">
      <c r="A67" s="57">
        <v>2013</v>
      </c>
      <c r="B67" s="58" t="s">
        <v>42</v>
      </c>
      <c r="C67" s="27"/>
      <c r="D67" s="27"/>
      <c r="E67" s="27"/>
      <c r="F67" s="28"/>
      <c r="G67" s="27">
        <v>445.79246799486873</v>
      </c>
      <c r="H67" s="27">
        <v>397.63823159344514</v>
      </c>
      <c r="I67" s="28"/>
      <c r="J67" s="27">
        <f t="shared" si="11"/>
        <v>0</v>
      </c>
      <c r="K67" s="29"/>
      <c r="L67" s="30">
        <f t="shared" si="12"/>
        <v>843.43069958831393</v>
      </c>
      <c r="M67" s="59"/>
      <c r="N67" s="13"/>
    </row>
    <row r="68" spans="1:14">
      <c r="A68" s="57">
        <v>2013</v>
      </c>
      <c r="B68" s="58" t="s">
        <v>43</v>
      </c>
      <c r="C68" s="27"/>
      <c r="D68" s="27"/>
      <c r="E68" s="27"/>
      <c r="F68" s="28"/>
      <c r="G68" s="27">
        <v>335.18303049629787</v>
      </c>
      <c r="H68" s="27">
        <v>351.85331852091156</v>
      </c>
      <c r="I68" s="28"/>
      <c r="J68" s="27">
        <f t="shared" si="11"/>
        <v>0</v>
      </c>
      <c r="K68" s="29"/>
      <c r="L68" s="30">
        <f t="shared" si="12"/>
        <v>687.03634901720943</v>
      </c>
      <c r="M68" s="59"/>
      <c r="N68" s="13"/>
    </row>
    <row r="69" spans="1:14">
      <c r="A69" s="57">
        <v>2013</v>
      </c>
      <c r="B69" s="58" t="s">
        <v>44</v>
      </c>
      <c r="C69" s="27"/>
      <c r="D69" s="27"/>
      <c r="E69" s="27"/>
      <c r="F69" s="28"/>
      <c r="G69" s="27">
        <v>296.541385003904</v>
      </c>
      <c r="H69" s="27">
        <v>386.61349427978985</v>
      </c>
      <c r="I69" s="28"/>
      <c r="J69" s="27">
        <f t="shared" si="11"/>
        <v>0</v>
      </c>
      <c r="K69" s="29"/>
      <c r="L69" s="30">
        <f t="shared" si="12"/>
        <v>683.15487928369384</v>
      </c>
      <c r="M69" s="59"/>
      <c r="N69" s="13"/>
    </row>
    <row r="70" spans="1:14" ht="13.5" thickBot="1">
      <c r="A70" s="57">
        <v>2013</v>
      </c>
      <c r="B70" s="58" t="s">
        <v>45</v>
      </c>
      <c r="C70" s="27"/>
      <c r="D70" s="27"/>
      <c r="E70" s="27"/>
      <c r="F70" s="28"/>
      <c r="G70" s="27">
        <v>381.21860280400904</v>
      </c>
      <c r="H70" s="27">
        <v>416.56500801888257</v>
      </c>
      <c r="I70" s="28"/>
      <c r="J70" s="27">
        <f t="shared" si="11"/>
        <v>0</v>
      </c>
      <c r="K70" s="29"/>
      <c r="L70" s="30">
        <f t="shared" si="12"/>
        <v>797.78361082289166</v>
      </c>
      <c r="M70" s="59"/>
      <c r="N70" s="13"/>
    </row>
    <row r="71" spans="1:14" ht="13.5" thickBot="1">
      <c r="A71" s="13"/>
      <c r="B71" s="13"/>
      <c r="C71" s="61">
        <f t="shared" ref="C71:L71" si="13">SUM(C59:C70)</f>
        <v>0</v>
      </c>
      <c r="D71" s="61">
        <f t="shared" si="13"/>
        <v>0</v>
      </c>
      <c r="E71" s="61">
        <f t="shared" si="13"/>
        <v>0</v>
      </c>
      <c r="F71" s="35">
        <f t="shared" si="13"/>
        <v>0</v>
      </c>
      <c r="G71" s="61">
        <f t="shared" si="13"/>
        <v>4327.0799827568953</v>
      </c>
      <c r="H71" s="61">
        <f t="shared" si="13"/>
        <v>18215.666208151666</v>
      </c>
      <c r="I71" s="35">
        <f t="shared" si="13"/>
        <v>0</v>
      </c>
      <c r="J71" s="61">
        <f t="shared" si="13"/>
        <v>0</v>
      </c>
      <c r="K71" s="36">
        <f t="shared" si="13"/>
        <v>0</v>
      </c>
      <c r="L71" s="61">
        <f t="shared" si="13"/>
        <v>22542.746190908561</v>
      </c>
      <c r="M71" s="62"/>
    </row>
    <row r="72" spans="1:14" ht="35.25" thickTop="1" thickBot="1">
      <c r="A72" s="13"/>
      <c r="B72" s="13"/>
      <c r="C72" s="13"/>
      <c r="D72" s="13"/>
      <c r="E72" s="13"/>
      <c r="F72" s="7"/>
      <c r="G72" s="66" t="s">
        <v>24</v>
      </c>
      <c r="H72" s="64" t="s">
        <v>25</v>
      </c>
      <c r="I72" s="7"/>
      <c r="J72" s="13"/>
      <c r="K72" s="13"/>
      <c r="L72" s="13"/>
    </row>
    <row r="73" spans="1:14" ht="16.5" thickBot="1">
      <c r="A73" s="13"/>
      <c r="B73" s="13"/>
      <c r="C73" s="41" t="s">
        <v>47</v>
      </c>
      <c r="D73" s="10"/>
      <c r="E73" s="10"/>
      <c r="F73" s="11"/>
      <c r="G73" s="10"/>
      <c r="H73" s="10"/>
      <c r="I73" s="11"/>
      <c r="J73" s="10"/>
      <c r="K73" s="12"/>
      <c r="L73" s="12"/>
    </row>
    <row r="74" spans="1:14" ht="13.5" thickBot="1">
      <c r="A74" s="13"/>
      <c r="B74" s="13"/>
      <c r="C74" s="9" t="s">
        <v>6</v>
      </c>
      <c r="D74" s="10"/>
      <c r="E74" s="10"/>
      <c r="F74" s="11"/>
      <c r="G74" s="10"/>
      <c r="H74" s="10"/>
      <c r="I74" s="54"/>
      <c r="J74" s="12"/>
      <c r="K74" s="12" t="s">
        <v>7</v>
      </c>
      <c r="L74" s="15"/>
      <c r="M74" s="48"/>
    </row>
    <row r="75" spans="1:14" ht="12.75" customHeight="1">
      <c r="A75" s="55" t="s">
        <v>33</v>
      </c>
      <c r="B75" s="55" t="s">
        <v>8</v>
      </c>
      <c r="C75" s="20" t="s">
        <v>11</v>
      </c>
      <c r="D75" s="20" t="s">
        <v>12</v>
      </c>
      <c r="E75" s="20" t="s">
        <v>13</v>
      </c>
      <c r="F75" s="19" t="s">
        <v>14</v>
      </c>
      <c r="G75" s="20" t="s">
        <v>15</v>
      </c>
      <c r="H75" s="20" t="s">
        <v>16</v>
      </c>
      <c r="I75" s="19" t="s">
        <v>17</v>
      </c>
      <c r="J75" s="20" t="s">
        <v>18</v>
      </c>
      <c r="K75" s="21"/>
      <c r="L75" s="22" t="s">
        <v>19</v>
      </c>
      <c r="M75" s="56"/>
    </row>
    <row r="76" spans="1:14">
      <c r="A76" s="57">
        <v>2012</v>
      </c>
      <c r="B76" s="58" t="s">
        <v>34</v>
      </c>
      <c r="C76" s="27">
        <f>+C42+C59</f>
        <v>79450</v>
      </c>
      <c r="D76" s="27">
        <f t="shared" ref="D76:K87" si="14">+D42+D59</f>
        <v>1093220</v>
      </c>
      <c r="E76" s="27">
        <f t="shared" si="14"/>
        <v>322830</v>
      </c>
      <c r="F76" s="28">
        <f t="shared" si="14"/>
        <v>617700</v>
      </c>
      <c r="G76" s="27">
        <f t="shared" si="14"/>
        <v>2045533.1242271182</v>
      </c>
      <c r="H76" s="27">
        <f t="shared" si="14"/>
        <v>370491.0556774406</v>
      </c>
      <c r="I76" s="28">
        <f t="shared" si="14"/>
        <v>164900</v>
      </c>
      <c r="J76" s="27">
        <f>+F76+I76</f>
        <v>782600</v>
      </c>
      <c r="K76" s="29">
        <f t="shared" si="14"/>
        <v>19021.725999999999</v>
      </c>
      <c r="L76" s="30">
        <f>+C76+D76+E76+G76+H76+J76+K76</f>
        <v>4713145.9059045585</v>
      </c>
      <c r="M76" s="59"/>
    </row>
    <row r="77" spans="1:14">
      <c r="A77" s="57">
        <v>2012</v>
      </c>
      <c r="B77" s="58" t="s">
        <v>35</v>
      </c>
      <c r="C77" s="27">
        <f t="shared" ref="C77:K87" si="15">+C43+C60</f>
        <v>86310</v>
      </c>
      <c r="D77" s="27">
        <f t="shared" si="15"/>
        <v>1229220</v>
      </c>
      <c r="E77" s="27">
        <f t="shared" si="15"/>
        <v>382420</v>
      </c>
      <c r="F77" s="28">
        <f t="shared" si="15"/>
        <v>666250</v>
      </c>
      <c r="G77" s="27">
        <f t="shared" si="15"/>
        <v>2424358.491213867</v>
      </c>
      <c r="H77" s="27">
        <f t="shared" si="15"/>
        <v>422794.0992768266</v>
      </c>
      <c r="I77" s="28">
        <f t="shared" si="14"/>
        <v>176860</v>
      </c>
      <c r="J77" s="27">
        <f t="shared" ref="J77:J87" si="16">+F77+I77</f>
        <v>843110</v>
      </c>
      <c r="K77" s="29">
        <f t="shared" si="15"/>
        <v>22989.969000000001</v>
      </c>
      <c r="L77" s="30">
        <f t="shared" ref="L77:L87" si="17">+C77+D77+E77+G77+H77+J77+K77</f>
        <v>5411202.5594906928</v>
      </c>
      <c r="M77" s="59"/>
    </row>
    <row r="78" spans="1:14">
      <c r="A78" s="57">
        <v>2012</v>
      </c>
      <c r="B78" s="58" t="s">
        <v>36</v>
      </c>
      <c r="C78" s="27">
        <f t="shared" si="15"/>
        <v>81890</v>
      </c>
      <c r="D78" s="27">
        <f t="shared" si="15"/>
        <v>1217940</v>
      </c>
      <c r="E78" s="27">
        <f t="shared" si="15"/>
        <v>377600</v>
      </c>
      <c r="F78" s="28">
        <f t="shared" si="15"/>
        <v>636850</v>
      </c>
      <c r="G78" s="27">
        <f t="shared" si="15"/>
        <v>2475599.2047931016</v>
      </c>
      <c r="H78" s="27">
        <f t="shared" si="15"/>
        <v>373930.52731554845</v>
      </c>
      <c r="I78" s="28">
        <f t="shared" si="14"/>
        <v>169880</v>
      </c>
      <c r="J78" s="27">
        <f t="shared" si="16"/>
        <v>806730</v>
      </c>
      <c r="K78" s="29">
        <f t="shared" si="15"/>
        <v>22623.856</v>
      </c>
      <c r="L78" s="30">
        <f t="shared" si="17"/>
        <v>5356313.5881086495</v>
      </c>
      <c r="M78" s="59"/>
    </row>
    <row r="79" spans="1:14">
      <c r="A79" s="57">
        <v>2012</v>
      </c>
      <c r="B79" s="58" t="s">
        <v>37</v>
      </c>
      <c r="C79" s="27">
        <f t="shared" si="15"/>
        <v>70670</v>
      </c>
      <c r="D79" s="27">
        <f t="shared" si="15"/>
        <v>1092490</v>
      </c>
      <c r="E79" s="27">
        <f t="shared" si="15"/>
        <v>342080</v>
      </c>
      <c r="F79" s="28">
        <f t="shared" si="15"/>
        <v>618500</v>
      </c>
      <c r="G79" s="27">
        <f t="shared" si="15"/>
        <v>2106011.7744731456</v>
      </c>
      <c r="H79" s="27">
        <f t="shared" si="15"/>
        <v>287617.52698829654</v>
      </c>
      <c r="I79" s="28">
        <f t="shared" si="14"/>
        <v>174620</v>
      </c>
      <c r="J79" s="27">
        <f t="shared" si="16"/>
        <v>793120</v>
      </c>
      <c r="K79" s="29">
        <f t="shared" si="15"/>
        <v>18733.653000000002</v>
      </c>
      <c r="L79" s="30">
        <f t="shared" si="17"/>
        <v>4710722.9544614423</v>
      </c>
      <c r="M79" s="59"/>
    </row>
    <row r="80" spans="1:14">
      <c r="A80" s="57">
        <v>2012</v>
      </c>
      <c r="B80" s="58" t="s">
        <v>38</v>
      </c>
      <c r="C80" s="27">
        <f t="shared" si="15"/>
        <v>69210</v>
      </c>
      <c r="D80" s="27">
        <f t="shared" si="15"/>
        <v>1120470</v>
      </c>
      <c r="E80" s="27">
        <f t="shared" si="15"/>
        <v>362870</v>
      </c>
      <c r="F80" s="28">
        <f t="shared" si="15"/>
        <v>658740</v>
      </c>
      <c r="G80" s="27">
        <f t="shared" si="15"/>
        <v>2039254.7907722283</v>
      </c>
      <c r="H80" s="27">
        <f t="shared" si="15"/>
        <v>286568.71370124526</v>
      </c>
      <c r="I80" s="28">
        <f t="shared" si="14"/>
        <v>188420</v>
      </c>
      <c r="J80" s="27">
        <f t="shared" si="16"/>
        <v>847160</v>
      </c>
      <c r="K80" s="29">
        <f t="shared" si="15"/>
        <v>16879.313000000002</v>
      </c>
      <c r="L80" s="30">
        <f t="shared" si="17"/>
        <v>4742412.817473474</v>
      </c>
      <c r="M80" s="59"/>
    </row>
    <row r="81" spans="1:13">
      <c r="A81" s="57">
        <v>2012</v>
      </c>
      <c r="B81" s="58" t="s">
        <v>39</v>
      </c>
      <c r="C81" s="27">
        <f t="shared" si="15"/>
        <v>73840</v>
      </c>
      <c r="D81" s="27">
        <f t="shared" si="15"/>
        <v>1191130</v>
      </c>
      <c r="E81" s="27">
        <f t="shared" si="15"/>
        <v>377590</v>
      </c>
      <c r="F81" s="28">
        <f t="shared" si="15"/>
        <v>658750</v>
      </c>
      <c r="G81" s="27">
        <f t="shared" si="15"/>
        <v>1986043.739369818</v>
      </c>
      <c r="H81" s="27">
        <f t="shared" si="15"/>
        <v>271708.80672389193</v>
      </c>
      <c r="I81" s="28">
        <f t="shared" si="14"/>
        <v>179580</v>
      </c>
      <c r="J81" s="27">
        <f t="shared" si="16"/>
        <v>838330</v>
      </c>
      <c r="K81" s="29">
        <f t="shared" si="15"/>
        <v>17105.849000000002</v>
      </c>
      <c r="L81" s="30">
        <f t="shared" si="17"/>
        <v>4755748.3950937102</v>
      </c>
      <c r="M81" s="59"/>
    </row>
    <row r="82" spans="1:13">
      <c r="A82" s="57">
        <v>2012</v>
      </c>
      <c r="B82" s="58" t="s">
        <v>40</v>
      </c>
      <c r="C82" s="27">
        <f t="shared" si="15"/>
        <v>84140</v>
      </c>
      <c r="D82" s="27">
        <f t="shared" si="15"/>
        <v>1341880</v>
      </c>
      <c r="E82" s="27">
        <f t="shared" si="15"/>
        <v>429040</v>
      </c>
      <c r="F82" s="28">
        <f t="shared" si="15"/>
        <v>668220</v>
      </c>
      <c r="G82" s="27">
        <f t="shared" si="15"/>
        <v>2109251.0385792581</v>
      </c>
      <c r="H82" s="27">
        <f t="shared" si="15"/>
        <v>294833.25518547569</v>
      </c>
      <c r="I82" s="28">
        <f t="shared" si="14"/>
        <v>180660</v>
      </c>
      <c r="J82" s="27">
        <f t="shared" si="16"/>
        <v>848880</v>
      </c>
      <c r="K82" s="29">
        <f t="shared" si="15"/>
        <v>18895.457999999999</v>
      </c>
      <c r="L82" s="30">
        <f t="shared" si="17"/>
        <v>5126919.7517647333</v>
      </c>
      <c r="M82" s="59"/>
    </row>
    <row r="83" spans="1:13">
      <c r="A83" s="57">
        <v>2013</v>
      </c>
      <c r="B83" s="58" t="s">
        <v>41</v>
      </c>
      <c r="C83" s="27">
        <f t="shared" si="15"/>
        <v>86680</v>
      </c>
      <c r="D83" s="27">
        <f t="shared" si="15"/>
        <v>1373480</v>
      </c>
      <c r="E83" s="27">
        <f t="shared" si="15"/>
        <v>434800</v>
      </c>
      <c r="F83" s="28">
        <f t="shared" si="15"/>
        <v>685990</v>
      </c>
      <c r="G83" s="27">
        <f t="shared" si="15"/>
        <v>2120961.2442313544</v>
      </c>
      <c r="H83" s="27">
        <f t="shared" si="15"/>
        <v>298469.01128701353</v>
      </c>
      <c r="I83" s="28">
        <f t="shared" si="14"/>
        <v>185510</v>
      </c>
      <c r="J83" s="27">
        <f t="shared" si="16"/>
        <v>871500</v>
      </c>
      <c r="K83" s="29">
        <f t="shared" si="15"/>
        <v>18569.133999999998</v>
      </c>
      <c r="L83" s="30">
        <f t="shared" si="17"/>
        <v>5204459.3895183671</v>
      </c>
      <c r="M83" s="59"/>
    </row>
    <row r="84" spans="1:13">
      <c r="A84" s="57">
        <v>2013</v>
      </c>
      <c r="B84" s="58" t="s">
        <v>42</v>
      </c>
      <c r="C84" s="27">
        <f t="shared" si="15"/>
        <v>74270</v>
      </c>
      <c r="D84" s="27">
        <f t="shared" si="15"/>
        <v>1193770</v>
      </c>
      <c r="E84" s="27">
        <f t="shared" si="15"/>
        <v>363180</v>
      </c>
      <c r="F84" s="28">
        <f t="shared" si="15"/>
        <v>617740</v>
      </c>
      <c r="G84" s="27">
        <f t="shared" si="15"/>
        <v>1914785.7924679948</v>
      </c>
      <c r="H84" s="27">
        <f t="shared" si="15"/>
        <v>261327.63823159345</v>
      </c>
      <c r="I84" s="28">
        <f t="shared" si="14"/>
        <v>179380</v>
      </c>
      <c r="J84" s="27">
        <f t="shared" si="16"/>
        <v>797120</v>
      </c>
      <c r="K84" s="29">
        <f t="shared" si="15"/>
        <v>16125.556000000002</v>
      </c>
      <c r="L84" s="30">
        <f t="shared" si="17"/>
        <v>4620578.9866995886</v>
      </c>
      <c r="M84" s="59"/>
    </row>
    <row r="85" spans="1:13">
      <c r="A85" s="57">
        <v>2013</v>
      </c>
      <c r="B85" s="58" t="s">
        <v>43</v>
      </c>
      <c r="C85" s="27">
        <f t="shared" si="15"/>
        <v>77100</v>
      </c>
      <c r="D85" s="27">
        <f t="shared" si="15"/>
        <v>1251680</v>
      </c>
      <c r="E85" s="27">
        <f t="shared" si="15"/>
        <v>364890</v>
      </c>
      <c r="F85" s="28">
        <f t="shared" si="15"/>
        <v>674080</v>
      </c>
      <c r="G85" s="27">
        <f t="shared" si="15"/>
        <v>2043215.1830304964</v>
      </c>
      <c r="H85" s="27">
        <f t="shared" si="15"/>
        <v>290111.85331852094</v>
      </c>
      <c r="I85" s="28">
        <f t="shared" si="14"/>
        <v>201450</v>
      </c>
      <c r="J85" s="27">
        <f t="shared" si="16"/>
        <v>875530</v>
      </c>
      <c r="K85" s="29">
        <f t="shared" si="15"/>
        <v>17763.845999999998</v>
      </c>
      <c r="L85" s="30">
        <f t="shared" si="17"/>
        <v>4920290.8823490171</v>
      </c>
      <c r="M85" s="59"/>
    </row>
    <row r="86" spans="1:13">
      <c r="A86" s="57">
        <v>2013</v>
      </c>
      <c r="B86" s="58" t="s">
        <v>44</v>
      </c>
      <c r="C86" s="27">
        <f t="shared" si="15"/>
        <v>73820</v>
      </c>
      <c r="D86" s="27">
        <f t="shared" si="15"/>
        <v>1134200</v>
      </c>
      <c r="E86" s="27">
        <f t="shared" si="15"/>
        <v>327700</v>
      </c>
      <c r="F86" s="28">
        <f t="shared" si="15"/>
        <v>654190</v>
      </c>
      <c r="G86" s="27">
        <f t="shared" si="15"/>
        <v>1986136.5413850038</v>
      </c>
      <c r="H86" s="27">
        <f t="shared" si="15"/>
        <v>278076.61349427979</v>
      </c>
      <c r="I86" s="28">
        <f t="shared" si="14"/>
        <v>192710</v>
      </c>
      <c r="J86" s="27">
        <f t="shared" si="16"/>
        <v>846900</v>
      </c>
      <c r="K86" s="29">
        <f t="shared" si="15"/>
        <v>17225.322</v>
      </c>
      <c r="L86" s="30">
        <f t="shared" si="17"/>
        <v>4664058.4768792829</v>
      </c>
      <c r="M86" s="59"/>
    </row>
    <row r="87" spans="1:13" ht="13.5" thickBot="1">
      <c r="A87" s="57">
        <v>2013</v>
      </c>
      <c r="B87" s="58" t="s">
        <v>45</v>
      </c>
      <c r="C87" s="27">
        <f t="shared" si="15"/>
        <v>77250</v>
      </c>
      <c r="D87" s="27">
        <f t="shared" si="15"/>
        <v>1129650</v>
      </c>
      <c r="E87" s="27">
        <f t="shared" si="15"/>
        <v>329500</v>
      </c>
      <c r="F87" s="28">
        <f t="shared" si="15"/>
        <v>665440</v>
      </c>
      <c r="G87" s="27">
        <f t="shared" si="15"/>
        <v>2137811.218602804</v>
      </c>
      <c r="H87" s="27">
        <f t="shared" si="15"/>
        <v>332166.56500801886</v>
      </c>
      <c r="I87" s="28">
        <f t="shared" si="14"/>
        <v>193500</v>
      </c>
      <c r="J87" s="27">
        <f t="shared" si="16"/>
        <v>858940</v>
      </c>
      <c r="K87" s="29">
        <f t="shared" si="15"/>
        <v>17028.205000000002</v>
      </c>
      <c r="L87" s="30">
        <f t="shared" si="17"/>
        <v>4882345.9886108227</v>
      </c>
      <c r="M87" s="59"/>
    </row>
    <row r="88" spans="1:13" ht="13.5" thickBot="1">
      <c r="A88" s="13"/>
      <c r="B88" s="13"/>
      <c r="C88" s="61">
        <f t="shared" ref="C88:L88" si="18">SUM(C76:C87)</f>
        <v>934630</v>
      </c>
      <c r="D88" s="61">
        <f t="shared" si="18"/>
        <v>14369130</v>
      </c>
      <c r="E88" s="61">
        <f t="shared" si="18"/>
        <v>4414500</v>
      </c>
      <c r="F88" s="35">
        <f t="shared" si="18"/>
        <v>7822450</v>
      </c>
      <c r="G88" s="61">
        <f t="shared" si="18"/>
        <v>25388962.143146191</v>
      </c>
      <c r="H88" s="61">
        <f t="shared" si="18"/>
        <v>3768095.6662081517</v>
      </c>
      <c r="I88" s="35">
        <f t="shared" si="18"/>
        <v>2187470</v>
      </c>
      <c r="J88" s="61">
        <f t="shared" si="18"/>
        <v>10009920</v>
      </c>
      <c r="K88" s="36">
        <f t="shared" si="18"/>
        <v>222961.88699999999</v>
      </c>
      <c r="L88" s="61">
        <f t="shared" si="18"/>
        <v>59108199.69635433</v>
      </c>
      <c r="M88" s="62"/>
    </row>
    <row r="89" spans="1:13" ht="13.5" thickTop="1">
      <c r="A89" s="13"/>
      <c r="B89" s="13"/>
      <c r="C89" s="50"/>
      <c r="D89" s="50"/>
      <c r="E89" s="50"/>
      <c r="F89" s="50"/>
      <c r="G89" s="50"/>
      <c r="H89" s="50"/>
      <c r="I89" s="50"/>
      <c r="J89" s="50"/>
      <c r="K89" s="50"/>
      <c r="L89" s="13"/>
    </row>
    <row r="90" spans="1:13">
      <c r="A90" s="13"/>
      <c r="B90" s="13"/>
      <c r="C90" s="50"/>
      <c r="D90" s="50"/>
      <c r="E90" s="50"/>
      <c r="F90" s="50"/>
      <c r="G90" s="50"/>
      <c r="H90" s="50"/>
      <c r="I90" s="50"/>
      <c r="J90" s="50"/>
      <c r="K90" s="50"/>
      <c r="L90" s="30"/>
    </row>
    <row r="91" spans="1:1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30"/>
    </row>
    <row r="92" spans="1:1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50"/>
      <c r="L92" s="50"/>
    </row>
    <row r="93" spans="1:1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</sheetData>
  <pageMargins left="1" right="0" top="0.65" bottom="0.64" header="0.34" footer="0.5"/>
  <pageSetup scale="58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25"/>
  <sheetViews>
    <sheetView zoomScaleNormal="100" zoomScaleSheetLayoutView="100" workbookViewId="0">
      <selection activeCell="I30" sqref="I30"/>
    </sheetView>
  </sheetViews>
  <sheetFormatPr defaultRowHeight="12.75"/>
  <cols>
    <col min="1" max="1" width="2.7109375" style="3" bestFit="1" customWidth="1"/>
    <col min="2" max="2" width="23.140625" style="3" bestFit="1" customWidth="1"/>
    <col min="3" max="3" width="15.7109375" style="3" bestFit="1" customWidth="1"/>
    <col min="4" max="4" width="10.28515625" style="3" bestFit="1" customWidth="1"/>
    <col min="5" max="5" width="13.140625" style="3" bestFit="1" customWidth="1"/>
    <col min="6" max="6" width="11" style="3" hidden="1" customWidth="1"/>
    <col min="7" max="7" width="10.85546875" style="13" hidden="1" customWidth="1"/>
    <col min="8" max="8" width="9.42578125" style="13" bestFit="1" customWidth="1"/>
    <col min="9" max="9" width="11" style="13" bestFit="1" customWidth="1"/>
    <col min="10" max="10" width="11.42578125" style="13" hidden="1" customWidth="1"/>
    <col min="11" max="11" width="11.42578125" style="13" customWidth="1"/>
    <col min="12" max="12" width="11" style="13" bestFit="1" customWidth="1"/>
    <col min="13" max="13" width="11.42578125" style="3" bestFit="1" customWidth="1"/>
    <col min="14" max="14" width="14.42578125" style="3" customWidth="1"/>
    <col min="15" max="16384" width="9.140625" style="3"/>
  </cols>
  <sheetData>
    <row r="1" spans="1:14">
      <c r="A1" s="4"/>
      <c r="B1" s="4" t="s">
        <v>0</v>
      </c>
    </row>
    <row r="2" spans="1:14">
      <c r="B2" s="4" t="str">
        <f>'Page 11.15 - Docket 11-035-200'!A2</f>
        <v>Pro Forma Factors May 31, 2013</v>
      </c>
      <c r="F2" s="5" t="s">
        <v>2</v>
      </c>
      <c r="G2" s="5" t="s">
        <v>2</v>
      </c>
      <c r="H2" s="68"/>
      <c r="I2" s="68"/>
      <c r="J2" s="5" t="s">
        <v>2</v>
      </c>
      <c r="K2" s="57"/>
    </row>
    <row r="3" spans="1:14">
      <c r="A3" s="69"/>
      <c r="B3" s="6" t="str">
        <f>'Page 11.16 - Docket 11-035-200'!A3</f>
        <v>Utah General Rate Case - May 2013</v>
      </c>
      <c r="C3" s="70"/>
      <c r="D3" s="70"/>
      <c r="E3" s="70"/>
      <c r="F3" s="71"/>
      <c r="G3" s="71"/>
      <c r="H3" s="72"/>
      <c r="I3" s="73"/>
      <c r="J3" s="71"/>
      <c r="K3" s="74"/>
      <c r="L3" s="74"/>
      <c r="M3" s="70"/>
    </row>
    <row r="4" spans="1:14">
      <c r="A4" s="69"/>
      <c r="B4" s="75"/>
      <c r="C4" s="70"/>
      <c r="D4" s="70"/>
      <c r="E4" s="70"/>
      <c r="F4" s="76"/>
      <c r="G4" s="76"/>
      <c r="H4" s="74"/>
      <c r="I4" s="74"/>
      <c r="J4" s="76"/>
      <c r="K4" s="74"/>
      <c r="L4" s="74"/>
      <c r="M4" s="70"/>
    </row>
    <row r="5" spans="1:14">
      <c r="A5" s="69"/>
      <c r="B5" s="70"/>
      <c r="C5" s="69" t="s">
        <v>48</v>
      </c>
      <c r="D5" s="69" t="s">
        <v>49</v>
      </c>
      <c r="E5" s="69" t="s">
        <v>50</v>
      </c>
      <c r="F5" s="77" t="s">
        <v>51</v>
      </c>
      <c r="G5" s="77" t="s">
        <v>52</v>
      </c>
      <c r="H5" s="78" t="s">
        <v>53</v>
      </c>
      <c r="I5" s="78" t="s">
        <v>54</v>
      </c>
      <c r="J5" s="77" t="s">
        <v>55</v>
      </c>
      <c r="K5" s="78" t="s">
        <v>56</v>
      </c>
      <c r="L5" s="78" t="s">
        <v>7</v>
      </c>
      <c r="M5" s="70"/>
    </row>
    <row r="6" spans="1:14">
      <c r="A6" s="69"/>
      <c r="B6" s="70" t="s">
        <v>57</v>
      </c>
      <c r="C6" s="79">
        <v>934630</v>
      </c>
      <c r="D6" s="79">
        <v>14369130</v>
      </c>
      <c r="E6" s="79">
        <v>4414500</v>
      </c>
      <c r="F6" s="80">
        <v>0</v>
      </c>
      <c r="G6" s="80">
        <v>7822450</v>
      </c>
      <c r="H6" s="81">
        <v>25388962.143146191</v>
      </c>
      <c r="I6" s="81">
        <v>3768095.6662081517</v>
      </c>
      <c r="J6" s="80">
        <v>2187470</v>
      </c>
      <c r="K6" s="81">
        <f>+G6+J6</f>
        <v>10009920</v>
      </c>
      <c r="L6" s="81">
        <v>222961.88699999999</v>
      </c>
      <c r="M6" s="82">
        <f>+C6+D6+E6+F6+G6+H6+I6+J6+L6</f>
        <v>59108199.696354337</v>
      </c>
      <c r="N6" s="4" t="s">
        <v>58</v>
      </c>
    </row>
    <row r="7" spans="1:14">
      <c r="A7" s="69"/>
      <c r="B7" s="70" t="s">
        <v>59</v>
      </c>
      <c r="C7" s="83">
        <v>1.5812188576226353E-2</v>
      </c>
      <c r="D7" s="83">
        <v>0.24309875911998477</v>
      </c>
      <c r="E7" s="83">
        <v>7.4685069460376008E-2</v>
      </c>
      <c r="F7" s="84">
        <v>0</v>
      </c>
      <c r="G7" s="84">
        <v>0.13234119868622005</v>
      </c>
      <c r="H7" s="85">
        <v>0.429533673391716</v>
      </c>
      <c r="I7" s="85">
        <v>6.3749119167311727E-2</v>
      </c>
      <c r="J7" s="84">
        <v>3.7007894187900944E-2</v>
      </c>
      <c r="K7" s="85">
        <f t="shared" ref="K7:K48" si="0">+G7+J7</f>
        <v>0.16934909287412098</v>
      </c>
      <c r="L7" s="85">
        <v>3.7720974102642443E-3</v>
      </c>
      <c r="M7" s="86">
        <v>1.0000000000000002</v>
      </c>
    </row>
    <row r="8" spans="1:14">
      <c r="A8" s="69"/>
      <c r="B8" s="70" t="s">
        <v>60</v>
      </c>
      <c r="C8" s="87">
        <v>3.3936307379148899E-2</v>
      </c>
      <c r="D8" s="87">
        <v>0.52174145111001125</v>
      </c>
      <c r="E8" s="87">
        <v>0.16028998526181784</v>
      </c>
      <c r="F8" s="88">
        <v>0</v>
      </c>
      <c r="G8" s="88">
        <v>0.2840322562490219</v>
      </c>
      <c r="H8" s="85">
        <v>0</v>
      </c>
      <c r="I8" s="85">
        <v>0</v>
      </c>
      <c r="J8" s="84">
        <v>0</v>
      </c>
      <c r="K8" s="85">
        <f t="shared" si="0"/>
        <v>0.2840322562490219</v>
      </c>
      <c r="L8" s="85">
        <v>0</v>
      </c>
      <c r="M8" s="86">
        <v>0.99999999999999978</v>
      </c>
    </row>
    <row r="9" spans="1:14">
      <c r="A9" s="69"/>
      <c r="B9" s="70" t="s">
        <v>61</v>
      </c>
      <c r="C9" s="83">
        <v>0</v>
      </c>
      <c r="D9" s="83">
        <v>0</v>
      </c>
      <c r="E9" s="83">
        <v>0</v>
      </c>
      <c r="F9" s="84">
        <v>0</v>
      </c>
      <c r="G9" s="84">
        <v>0</v>
      </c>
      <c r="H9" s="85">
        <v>0.80427561353028021</v>
      </c>
      <c r="I9" s="85">
        <v>0.11936633867479554</v>
      </c>
      <c r="J9" s="84">
        <v>6.9295025389764384E-2</v>
      </c>
      <c r="K9" s="85">
        <f t="shared" si="0"/>
        <v>6.9295025389764384E-2</v>
      </c>
      <c r="L9" s="85">
        <v>7.0630224051597404E-3</v>
      </c>
      <c r="M9" s="86">
        <v>0.99999999999999989</v>
      </c>
    </row>
    <row r="10" spans="1:14">
      <c r="A10" s="69"/>
      <c r="B10" s="70"/>
      <c r="C10" s="70"/>
      <c r="D10" s="70"/>
      <c r="E10" s="70"/>
      <c r="F10" s="76"/>
      <c r="G10" s="76"/>
      <c r="H10" s="74"/>
      <c r="I10" s="74"/>
      <c r="J10" s="76"/>
      <c r="K10" s="74" t="s">
        <v>20</v>
      </c>
      <c r="L10" s="74"/>
      <c r="M10" s="70"/>
    </row>
    <row r="11" spans="1:14">
      <c r="A11" s="69"/>
      <c r="B11" s="70" t="s">
        <v>62</v>
      </c>
      <c r="C11" s="83">
        <v>1.709086646927345E-2</v>
      </c>
      <c r="D11" s="83">
        <v>0.25837432114839332</v>
      </c>
      <c r="E11" s="83">
        <v>7.9488263420676677E-2</v>
      </c>
      <c r="F11" s="84">
        <v>0</v>
      </c>
      <c r="G11" s="84">
        <v>0.12165816442311414</v>
      </c>
      <c r="H11" s="85">
        <v>0.4315468104876492</v>
      </c>
      <c r="I11" s="85">
        <v>5.6322179470869524E-2</v>
      </c>
      <c r="J11" s="84">
        <v>3.2152277217705583E-2</v>
      </c>
      <c r="K11" s="85">
        <f t="shared" si="0"/>
        <v>0.15381044164081972</v>
      </c>
      <c r="L11" s="85">
        <v>3.3671173623181839E-3</v>
      </c>
      <c r="M11" s="86">
        <v>1</v>
      </c>
    </row>
    <row r="12" spans="1:14">
      <c r="A12" s="69"/>
      <c r="B12" s="70" t="s">
        <v>63</v>
      </c>
      <c r="C12" s="87">
        <v>3.5859106062125647E-2</v>
      </c>
      <c r="D12" s="87">
        <v>0.54210663938232828</v>
      </c>
      <c r="E12" s="87">
        <v>0.16677785610347698</v>
      </c>
      <c r="F12" s="88">
        <v>0</v>
      </c>
      <c r="G12" s="88">
        <v>0.25525639845206904</v>
      </c>
      <c r="H12" s="85">
        <v>0</v>
      </c>
      <c r="I12" s="85">
        <v>0</v>
      </c>
      <c r="J12" s="84">
        <v>0</v>
      </c>
      <c r="K12" s="85">
        <f t="shared" si="0"/>
        <v>0.25525639845206904</v>
      </c>
      <c r="L12" s="85">
        <v>0</v>
      </c>
      <c r="M12" s="86">
        <v>0.99999999999999989</v>
      </c>
    </row>
    <row r="13" spans="1:14">
      <c r="A13" s="69"/>
      <c r="B13" s="70" t="s">
        <v>64</v>
      </c>
      <c r="C13" s="83">
        <v>0</v>
      </c>
      <c r="D13" s="83">
        <v>0</v>
      </c>
      <c r="E13" s="83">
        <v>0</v>
      </c>
      <c r="F13" s="84">
        <v>0</v>
      </c>
      <c r="G13" s="84">
        <v>0</v>
      </c>
      <c r="H13" s="89">
        <v>0.82452500520838345</v>
      </c>
      <c r="I13" s="89">
        <v>0.10761067905724976</v>
      </c>
      <c r="J13" s="88">
        <v>6.1431010254561498E-2</v>
      </c>
      <c r="K13" s="89">
        <f t="shared" si="0"/>
        <v>6.1431010254561498E-2</v>
      </c>
      <c r="L13" s="89">
        <v>6.433305479805175E-3</v>
      </c>
      <c r="M13" s="86">
        <v>0.99999999999999989</v>
      </c>
    </row>
    <row r="14" spans="1:14">
      <c r="A14" s="69"/>
      <c r="B14" s="70"/>
      <c r="C14" s="70"/>
      <c r="D14" s="70"/>
      <c r="E14" s="70"/>
      <c r="F14" s="76"/>
      <c r="G14" s="76"/>
      <c r="H14" s="74"/>
      <c r="I14" s="74"/>
      <c r="J14" s="76"/>
      <c r="K14" s="74" t="s">
        <v>20</v>
      </c>
      <c r="L14" s="74"/>
      <c r="M14" s="70"/>
    </row>
    <row r="15" spans="1:14">
      <c r="B15" s="70" t="s">
        <v>65</v>
      </c>
      <c r="C15" s="70"/>
      <c r="D15" s="70"/>
      <c r="E15" s="70"/>
      <c r="F15" s="76"/>
      <c r="G15" s="76"/>
      <c r="H15" s="74"/>
      <c r="I15" s="74"/>
      <c r="J15" s="76"/>
      <c r="K15" s="74" t="s">
        <v>20</v>
      </c>
      <c r="L15" s="74"/>
      <c r="M15" s="70"/>
    </row>
    <row r="16" spans="1:14">
      <c r="A16" s="70"/>
      <c r="B16" s="70" t="s">
        <v>66</v>
      </c>
      <c r="C16" s="90">
        <v>1759.067</v>
      </c>
      <c r="D16" s="90">
        <v>26457.281999999999</v>
      </c>
      <c r="E16" s="90">
        <v>8142.9930000000004</v>
      </c>
      <c r="F16" s="91">
        <v>0</v>
      </c>
      <c r="G16" s="91">
        <v>11859.32</v>
      </c>
      <c r="H16" s="92">
        <v>43403.331375287322</v>
      </c>
      <c r="I16" s="92">
        <v>5407.270610531099</v>
      </c>
      <c r="J16" s="91">
        <v>3066.1990000000001</v>
      </c>
      <c r="K16" s="92">
        <f t="shared" si="0"/>
        <v>14925.519</v>
      </c>
      <c r="L16" s="92">
        <v>324.57</v>
      </c>
      <c r="M16" s="93">
        <v>100420.03298581841</v>
      </c>
      <c r="N16" s="4" t="s">
        <v>67</v>
      </c>
    </row>
    <row r="17" spans="1:14">
      <c r="A17" s="70"/>
      <c r="B17" s="70" t="s">
        <v>68</v>
      </c>
      <c r="C17" s="90">
        <v>1759.067</v>
      </c>
      <c r="D17" s="90">
        <v>26457.281999999999</v>
      </c>
      <c r="E17" s="90">
        <v>8142.9930000000004</v>
      </c>
      <c r="F17" s="91">
        <v>0</v>
      </c>
      <c r="G17" s="91">
        <v>11859.32</v>
      </c>
      <c r="H17" s="92">
        <v>43403.331375287322</v>
      </c>
      <c r="I17" s="92">
        <v>5407.270610531099</v>
      </c>
      <c r="J17" s="91">
        <v>3066.1990000000001</v>
      </c>
      <c r="K17" s="92">
        <f t="shared" si="0"/>
        <v>14925.519</v>
      </c>
      <c r="L17" s="92">
        <v>324.57</v>
      </c>
      <c r="M17" s="93">
        <v>100420.03298581841</v>
      </c>
      <c r="N17" s="4" t="s">
        <v>67</v>
      </c>
    </row>
    <row r="18" spans="1:14">
      <c r="A18" s="70"/>
      <c r="B18" s="70" t="s">
        <v>69</v>
      </c>
      <c r="C18" s="90">
        <v>1759.067</v>
      </c>
      <c r="D18" s="90">
        <v>26457.281999999999</v>
      </c>
      <c r="E18" s="90">
        <v>8142.9930000000004</v>
      </c>
      <c r="F18" s="91">
        <v>0</v>
      </c>
      <c r="G18" s="91">
        <v>11859.32</v>
      </c>
      <c r="H18" s="92">
        <v>43403.331375287322</v>
      </c>
      <c r="I18" s="92">
        <v>5407.270610531099</v>
      </c>
      <c r="J18" s="91">
        <v>3066.1990000000001</v>
      </c>
      <c r="K18" s="92">
        <f t="shared" si="0"/>
        <v>14925.519</v>
      </c>
      <c r="L18" s="92">
        <v>324.57</v>
      </c>
      <c r="M18" s="93">
        <v>100420.03298581841</v>
      </c>
      <c r="N18" s="4" t="s">
        <v>67</v>
      </c>
    </row>
    <row r="19" spans="1:14">
      <c r="A19" s="70"/>
      <c r="B19" s="70" t="s">
        <v>70</v>
      </c>
      <c r="C19" s="90">
        <v>1759.067</v>
      </c>
      <c r="D19" s="90">
        <v>26457.281999999999</v>
      </c>
      <c r="E19" s="90">
        <v>8142.9930000000004</v>
      </c>
      <c r="F19" s="91">
        <v>0</v>
      </c>
      <c r="G19" s="91">
        <v>11859.32</v>
      </c>
      <c r="H19" s="92">
        <v>43403.331375287322</v>
      </c>
      <c r="I19" s="92">
        <v>5407.270610531099</v>
      </c>
      <c r="J19" s="91">
        <v>3066.1990000000001</v>
      </c>
      <c r="K19" s="92">
        <f t="shared" si="0"/>
        <v>14925.519</v>
      </c>
      <c r="L19" s="92">
        <v>324.57</v>
      </c>
      <c r="M19" s="93">
        <v>100420.03298581841</v>
      </c>
      <c r="N19" s="4" t="s">
        <v>67</v>
      </c>
    </row>
    <row r="20" spans="1:14">
      <c r="A20" s="70"/>
      <c r="B20" s="70" t="s">
        <v>71</v>
      </c>
      <c r="C20" s="90">
        <v>1759.067</v>
      </c>
      <c r="D20" s="90">
        <v>26457.281999999999</v>
      </c>
      <c r="E20" s="90">
        <v>8142.9930000000004</v>
      </c>
      <c r="F20" s="91">
        <v>0</v>
      </c>
      <c r="G20" s="91">
        <v>11859.32</v>
      </c>
      <c r="H20" s="92">
        <v>43403.331375287322</v>
      </c>
      <c r="I20" s="92">
        <v>5407.270610531099</v>
      </c>
      <c r="J20" s="91">
        <v>3066.1990000000001</v>
      </c>
      <c r="K20" s="92">
        <f t="shared" si="0"/>
        <v>14925.519</v>
      </c>
      <c r="L20" s="92">
        <v>324.57</v>
      </c>
      <c r="M20" s="93">
        <v>100420.03298581841</v>
      </c>
      <c r="N20" s="4" t="s">
        <v>67</v>
      </c>
    </row>
    <row r="21" spans="1:14">
      <c r="B21" s="70"/>
      <c r="C21" s="94"/>
      <c r="D21" s="94"/>
      <c r="E21" s="94"/>
      <c r="F21" s="95"/>
      <c r="G21" s="95"/>
      <c r="H21" s="96"/>
      <c r="I21" s="96"/>
      <c r="J21" s="95"/>
      <c r="K21" s="96" t="s">
        <v>20</v>
      </c>
      <c r="L21" s="96"/>
      <c r="M21" s="94"/>
    </row>
    <row r="22" spans="1:14">
      <c r="A22" s="70"/>
      <c r="B22" s="70" t="s">
        <v>72</v>
      </c>
      <c r="C22" s="70"/>
      <c r="D22" s="70"/>
      <c r="E22" s="70"/>
      <c r="F22" s="76"/>
      <c r="G22" s="76"/>
      <c r="H22" s="74"/>
      <c r="I22" s="74"/>
      <c r="J22" s="76"/>
      <c r="K22" s="74" t="s">
        <v>20</v>
      </c>
      <c r="L22" s="74"/>
      <c r="M22" s="70"/>
    </row>
    <row r="23" spans="1:14">
      <c r="A23" s="70"/>
      <c r="B23" s="70" t="s">
        <v>66</v>
      </c>
      <c r="C23" s="83">
        <v>1.7517092433622483E-2</v>
      </c>
      <c r="D23" s="83">
        <v>0.26346617515786286</v>
      </c>
      <c r="E23" s="83">
        <v>8.1089328074110234E-2</v>
      </c>
      <c r="F23" s="84">
        <v>0</v>
      </c>
      <c r="G23" s="84">
        <v>0.11809715300207883</v>
      </c>
      <c r="H23" s="85">
        <v>0.4322178561862936</v>
      </c>
      <c r="I23" s="85">
        <v>5.3846532905388794E-2</v>
      </c>
      <c r="J23" s="84">
        <v>3.0533738227640463E-2</v>
      </c>
      <c r="K23" s="85">
        <f t="shared" si="0"/>
        <v>0.14863089122971929</v>
      </c>
      <c r="L23" s="85">
        <v>3.2321240130028304E-3</v>
      </c>
      <c r="M23" s="86">
        <v>1.0000000000000002</v>
      </c>
    </row>
    <row r="24" spans="1:14">
      <c r="A24" s="70"/>
      <c r="B24" s="70" t="s">
        <v>68</v>
      </c>
      <c r="C24" s="83">
        <v>1.7517092433622483E-2</v>
      </c>
      <c r="D24" s="83">
        <v>0.26346617515786286</v>
      </c>
      <c r="E24" s="83">
        <v>8.1089328074110234E-2</v>
      </c>
      <c r="F24" s="84">
        <v>0</v>
      </c>
      <c r="G24" s="84">
        <v>0.11809715300207883</v>
      </c>
      <c r="H24" s="85">
        <v>0.4322178561862936</v>
      </c>
      <c r="I24" s="85">
        <v>5.3846532905388794E-2</v>
      </c>
      <c r="J24" s="84">
        <v>3.0533738227640463E-2</v>
      </c>
      <c r="K24" s="85">
        <f t="shared" si="0"/>
        <v>0.14863089122971929</v>
      </c>
      <c r="L24" s="85">
        <v>3.2321240130028304E-3</v>
      </c>
      <c r="M24" s="86">
        <v>1.0000000000000002</v>
      </c>
    </row>
    <row r="25" spans="1:14">
      <c r="A25" s="70"/>
      <c r="B25" s="70" t="s">
        <v>69</v>
      </c>
      <c r="C25" s="83">
        <v>1.7517092433622483E-2</v>
      </c>
      <c r="D25" s="83">
        <v>0.26346617515786286</v>
      </c>
      <c r="E25" s="83">
        <v>8.1089328074110234E-2</v>
      </c>
      <c r="F25" s="84">
        <v>0</v>
      </c>
      <c r="G25" s="84">
        <v>0.11809715300207883</v>
      </c>
      <c r="H25" s="85">
        <v>0.4322178561862936</v>
      </c>
      <c r="I25" s="85">
        <v>5.3846532905388794E-2</v>
      </c>
      <c r="J25" s="84">
        <v>3.0533738227640463E-2</v>
      </c>
      <c r="K25" s="85">
        <f t="shared" si="0"/>
        <v>0.14863089122971929</v>
      </c>
      <c r="L25" s="85">
        <v>3.2321240130028304E-3</v>
      </c>
      <c r="M25" s="86">
        <v>1.0000000000000002</v>
      </c>
    </row>
    <row r="26" spans="1:14">
      <c r="A26" s="70"/>
      <c r="B26" s="70" t="s">
        <v>70</v>
      </c>
      <c r="C26" s="83">
        <v>1.7517092433622483E-2</v>
      </c>
      <c r="D26" s="83">
        <v>0.26346617515786286</v>
      </c>
      <c r="E26" s="83">
        <v>8.1089328074110234E-2</v>
      </c>
      <c r="F26" s="84">
        <v>0</v>
      </c>
      <c r="G26" s="84">
        <v>0.11809715300207883</v>
      </c>
      <c r="H26" s="85">
        <v>0.4322178561862936</v>
      </c>
      <c r="I26" s="85">
        <v>5.3846532905388794E-2</v>
      </c>
      <c r="J26" s="84">
        <v>3.0533738227640463E-2</v>
      </c>
      <c r="K26" s="85">
        <f t="shared" si="0"/>
        <v>0.14863089122971929</v>
      </c>
      <c r="L26" s="85">
        <v>3.2321240130028304E-3</v>
      </c>
      <c r="M26" s="86">
        <v>1.0000000000000002</v>
      </c>
    </row>
    <row r="27" spans="1:14">
      <c r="B27" s="70" t="s">
        <v>71</v>
      </c>
      <c r="C27" s="83">
        <v>1.7517092433622483E-2</v>
      </c>
      <c r="D27" s="83">
        <v>0.26346617515786286</v>
      </c>
      <c r="E27" s="83">
        <v>8.1089328074110234E-2</v>
      </c>
      <c r="F27" s="84">
        <v>0</v>
      </c>
      <c r="G27" s="84">
        <v>0.11809715300207883</v>
      </c>
      <c r="H27" s="85">
        <v>0.4322178561862936</v>
      </c>
      <c r="I27" s="85">
        <v>5.3846532905388794E-2</v>
      </c>
      <c r="J27" s="84">
        <v>3.0533738227640463E-2</v>
      </c>
      <c r="K27" s="85">
        <f t="shared" si="0"/>
        <v>0.14863089122971929</v>
      </c>
      <c r="L27" s="85">
        <v>3.2321240130028304E-3</v>
      </c>
      <c r="M27" s="86">
        <v>1.0000000000000002</v>
      </c>
    </row>
    <row r="28" spans="1:14">
      <c r="A28" s="70"/>
      <c r="B28" s="70"/>
      <c r="C28" s="70"/>
      <c r="D28" s="70"/>
      <c r="E28" s="70"/>
      <c r="F28" s="76"/>
      <c r="G28" s="76"/>
      <c r="H28" s="74"/>
      <c r="I28" s="74"/>
      <c r="J28" s="76"/>
      <c r="K28" s="74" t="s">
        <v>20</v>
      </c>
      <c r="L28" s="74"/>
      <c r="M28" s="70"/>
    </row>
    <row r="29" spans="1:14">
      <c r="A29" s="70"/>
      <c r="B29" s="70" t="s">
        <v>73</v>
      </c>
      <c r="C29" s="70"/>
      <c r="D29" s="70"/>
      <c r="E29" s="70"/>
      <c r="F29" s="76"/>
      <c r="G29" s="76"/>
      <c r="H29" s="74"/>
      <c r="I29" s="74"/>
      <c r="J29" s="76"/>
      <c r="K29" s="74" t="s">
        <v>20</v>
      </c>
      <c r="L29" s="74"/>
      <c r="M29" s="70"/>
    </row>
    <row r="30" spans="1:14">
      <c r="A30" s="70"/>
      <c r="B30" s="70" t="s">
        <v>66</v>
      </c>
      <c r="C30" s="97">
        <v>934630</v>
      </c>
      <c r="D30" s="97">
        <v>14369130</v>
      </c>
      <c r="E30" s="97">
        <v>4414500</v>
      </c>
      <c r="F30" s="98">
        <v>0</v>
      </c>
      <c r="G30" s="98">
        <v>7822450</v>
      </c>
      <c r="H30" s="99">
        <v>25388962.143146191</v>
      </c>
      <c r="I30" s="99">
        <v>3768095.6662081517</v>
      </c>
      <c r="J30" s="98">
        <v>2187470</v>
      </c>
      <c r="K30" s="99">
        <f t="shared" si="0"/>
        <v>10009920</v>
      </c>
      <c r="L30" s="99">
        <v>222961.88699999999</v>
      </c>
      <c r="M30" s="97">
        <v>59108199.696354337</v>
      </c>
    </row>
    <row r="31" spans="1:14">
      <c r="A31" s="70"/>
      <c r="B31" s="70" t="s">
        <v>68</v>
      </c>
      <c r="C31" s="97">
        <v>934630</v>
      </c>
      <c r="D31" s="97">
        <v>14369130</v>
      </c>
      <c r="E31" s="97">
        <v>4414500</v>
      </c>
      <c r="F31" s="98">
        <v>0</v>
      </c>
      <c r="G31" s="98">
        <v>7822450</v>
      </c>
      <c r="H31" s="99">
        <v>25388962.143146191</v>
      </c>
      <c r="I31" s="99">
        <v>3768095.6662081517</v>
      </c>
      <c r="J31" s="98">
        <v>2187470</v>
      </c>
      <c r="K31" s="99">
        <f t="shared" si="0"/>
        <v>10009920</v>
      </c>
      <c r="L31" s="99">
        <v>222961.88699999999</v>
      </c>
      <c r="M31" s="97">
        <v>59108199.696354337</v>
      </c>
    </row>
    <row r="32" spans="1:14">
      <c r="A32" s="70"/>
      <c r="B32" s="70" t="s">
        <v>69</v>
      </c>
      <c r="C32" s="97">
        <v>934630</v>
      </c>
      <c r="D32" s="97">
        <v>14369130</v>
      </c>
      <c r="E32" s="97">
        <v>4414500</v>
      </c>
      <c r="F32" s="98">
        <v>0</v>
      </c>
      <c r="G32" s="98">
        <v>7822450</v>
      </c>
      <c r="H32" s="99">
        <v>25388962.143146191</v>
      </c>
      <c r="I32" s="99">
        <v>3768095.6662081517</v>
      </c>
      <c r="J32" s="98">
        <v>2187470</v>
      </c>
      <c r="K32" s="99">
        <f t="shared" si="0"/>
        <v>10009920</v>
      </c>
      <c r="L32" s="99">
        <v>222961.88699999999</v>
      </c>
      <c r="M32" s="97">
        <v>59108199.696354337</v>
      </c>
    </row>
    <row r="33" spans="1:13">
      <c r="B33" s="70" t="s">
        <v>70</v>
      </c>
      <c r="C33" s="97">
        <v>934630</v>
      </c>
      <c r="D33" s="97">
        <v>14369130</v>
      </c>
      <c r="E33" s="97">
        <v>4414500</v>
      </c>
      <c r="F33" s="98">
        <v>0</v>
      </c>
      <c r="G33" s="98">
        <v>7822450</v>
      </c>
      <c r="H33" s="99">
        <v>25388962.143146191</v>
      </c>
      <c r="I33" s="99">
        <v>3768095.6662081517</v>
      </c>
      <c r="J33" s="98">
        <v>2187470</v>
      </c>
      <c r="K33" s="99">
        <f t="shared" si="0"/>
        <v>10009920</v>
      </c>
      <c r="L33" s="99">
        <v>222961.88699999999</v>
      </c>
      <c r="M33" s="97">
        <v>59108199.696354337</v>
      </c>
    </row>
    <row r="34" spans="1:13">
      <c r="A34" s="70"/>
      <c r="B34" s="70" t="s">
        <v>71</v>
      </c>
      <c r="C34" s="97">
        <v>934630</v>
      </c>
      <c r="D34" s="97">
        <v>14369130</v>
      </c>
      <c r="E34" s="97">
        <v>4414500</v>
      </c>
      <c r="F34" s="98">
        <v>0</v>
      </c>
      <c r="G34" s="98">
        <v>7822450</v>
      </c>
      <c r="H34" s="99">
        <v>25388962.143146191</v>
      </c>
      <c r="I34" s="99">
        <v>3768095.6662081517</v>
      </c>
      <c r="J34" s="98">
        <v>2187470</v>
      </c>
      <c r="K34" s="99">
        <f t="shared" si="0"/>
        <v>10009920</v>
      </c>
      <c r="L34" s="99">
        <v>222961.88699999999</v>
      </c>
      <c r="M34" s="97">
        <v>59108199.696354337</v>
      </c>
    </row>
    <row r="35" spans="1:13">
      <c r="A35" s="70"/>
      <c r="B35" s="70"/>
      <c r="C35" s="70"/>
      <c r="D35" s="70"/>
      <c r="E35" s="70"/>
      <c r="F35" s="76"/>
      <c r="G35" s="76"/>
      <c r="H35" s="74"/>
      <c r="I35" s="74"/>
      <c r="J35" s="76"/>
      <c r="K35" s="74" t="s">
        <v>20</v>
      </c>
      <c r="L35" s="74"/>
      <c r="M35" s="70"/>
    </row>
    <row r="36" spans="1:13">
      <c r="A36" s="70"/>
      <c r="B36" s="70" t="s">
        <v>59</v>
      </c>
      <c r="C36" s="70"/>
      <c r="D36" s="70"/>
      <c r="E36" s="70"/>
      <c r="F36" s="76"/>
      <c r="G36" s="76"/>
      <c r="H36" s="74"/>
      <c r="I36" s="74"/>
      <c r="J36" s="76"/>
      <c r="K36" s="74" t="s">
        <v>20</v>
      </c>
      <c r="L36" s="74"/>
      <c r="M36" s="70"/>
    </row>
    <row r="37" spans="1:13">
      <c r="A37" s="70"/>
      <c r="B37" s="70" t="s">
        <v>66</v>
      </c>
      <c r="C37" s="83">
        <v>1.5812188576226353E-2</v>
      </c>
      <c r="D37" s="83">
        <v>0.24309875911998477</v>
      </c>
      <c r="E37" s="83">
        <v>7.4685069460376008E-2</v>
      </c>
      <c r="F37" s="84">
        <v>0</v>
      </c>
      <c r="G37" s="84">
        <v>0.13234119868622005</v>
      </c>
      <c r="H37" s="85">
        <v>0.429533673391716</v>
      </c>
      <c r="I37" s="85">
        <v>6.3749119167311727E-2</v>
      </c>
      <c r="J37" s="84">
        <v>3.7007894187900944E-2</v>
      </c>
      <c r="K37" s="85">
        <f t="shared" si="0"/>
        <v>0.16934909287412098</v>
      </c>
      <c r="L37" s="85">
        <v>3.7720974102642443E-3</v>
      </c>
      <c r="M37" s="86">
        <v>1.0000000000000002</v>
      </c>
    </row>
    <row r="38" spans="1:13">
      <c r="A38" s="70"/>
      <c r="B38" s="70" t="s">
        <v>68</v>
      </c>
      <c r="C38" s="83">
        <v>1.5812188576226353E-2</v>
      </c>
      <c r="D38" s="83">
        <v>0.24309875911998477</v>
      </c>
      <c r="E38" s="83">
        <v>7.4685069460376008E-2</v>
      </c>
      <c r="F38" s="84">
        <v>0</v>
      </c>
      <c r="G38" s="84">
        <v>0.13234119868622005</v>
      </c>
      <c r="H38" s="85">
        <v>0.429533673391716</v>
      </c>
      <c r="I38" s="85">
        <v>6.3749119167311727E-2</v>
      </c>
      <c r="J38" s="84">
        <v>3.7007894187900944E-2</v>
      </c>
      <c r="K38" s="85">
        <f t="shared" si="0"/>
        <v>0.16934909287412098</v>
      </c>
      <c r="L38" s="85">
        <v>3.7720974102642443E-3</v>
      </c>
      <c r="M38" s="86">
        <v>1.0000000000000002</v>
      </c>
    </row>
    <row r="39" spans="1:13">
      <c r="B39" s="70" t="s">
        <v>69</v>
      </c>
      <c r="C39" s="83">
        <v>1.5812188576226353E-2</v>
      </c>
      <c r="D39" s="83">
        <v>0.24309875911998477</v>
      </c>
      <c r="E39" s="83">
        <v>7.4685069460376008E-2</v>
      </c>
      <c r="F39" s="84">
        <v>0</v>
      </c>
      <c r="G39" s="84">
        <v>0.13234119868622005</v>
      </c>
      <c r="H39" s="85">
        <v>0.429533673391716</v>
      </c>
      <c r="I39" s="85">
        <v>6.3749119167311727E-2</v>
      </c>
      <c r="J39" s="84">
        <v>3.7007894187900944E-2</v>
      </c>
      <c r="K39" s="85">
        <f t="shared" si="0"/>
        <v>0.16934909287412098</v>
      </c>
      <c r="L39" s="85">
        <v>3.7720974102642443E-3</v>
      </c>
      <c r="M39" s="86">
        <v>1.0000000000000002</v>
      </c>
    </row>
    <row r="40" spans="1:13">
      <c r="A40" s="70"/>
      <c r="B40" s="70" t="s">
        <v>70</v>
      </c>
      <c r="C40" s="83">
        <v>1.5812188576226353E-2</v>
      </c>
      <c r="D40" s="83">
        <v>0.24309875911998477</v>
      </c>
      <c r="E40" s="83">
        <v>7.4685069460376008E-2</v>
      </c>
      <c r="F40" s="84">
        <v>0</v>
      </c>
      <c r="G40" s="84">
        <v>0.13234119868622005</v>
      </c>
      <c r="H40" s="85">
        <v>0.429533673391716</v>
      </c>
      <c r="I40" s="85">
        <v>6.3749119167311727E-2</v>
      </c>
      <c r="J40" s="84">
        <v>3.7007894187900944E-2</v>
      </c>
      <c r="K40" s="85">
        <f t="shared" si="0"/>
        <v>0.16934909287412098</v>
      </c>
      <c r="L40" s="85">
        <v>3.7720974102642443E-3</v>
      </c>
      <c r="M40" s="86">
        <v>1.0000000000000002</v>
      </c>
    </row>
    <row r="41" spans="1:13">
      <c r="A41" s="70"/>
      <c r="B41" s="70" t="s">
        <v>71</v>
      </c>
      <c r="C41" s="83">
        <v>1.5812188576226353E-2</v>
      </c>
      <c r="D41" s="83">
        <v>0.24309875911998477</v>
      </c>
      <c r="E41" s="83">
        <v>7.4685069460376008E-2</v>
      </c>
      <c r="F41" s="84">
        <v>0</v>
      </c>
      <c r="G41" s="84">
        <v>0.13234119868622005</v>
      </c>
      <c r="H41" s="85">
        <v>0.429533673391716</v>
      </c>
      <c r="I41" s="85">
        <v>6.3749119167311727E-2</v>
      </c>
      <c r="J41" s="84">
        <v>3.7007894187900944E-2</v>
      </c>
      <c r="K41" s="85">
        <f t="shared" si="0"/>
        <v>0.16934909287412098</v>
      </c>
      <c r="L41" s="85">
        <v>3.7720974102642443E-3</v>
      </c>
      <c r="M41" s="86">
        <v>1.0000000000000002</v>
      </c>
    </row>
    <row r="42" spans="1:13">
      <c r="A42" s="70"/>
      <c r="B42" s="70"/>
      <c r="C42" s="70"/>
      <c r="D42" s="70"/>
      <c r="E42" s="70"/>
      <c r="F42" s="76"/>
      <c r="G42" s="76"/>
      <c r="H42" s="74"/>
      <c r="I42" s="74"/>
      <c r="J42" s="76"/>
      <c r="K42" s="74" t="s">
        <v>20</v>
      </c>
      <c r="L42" s="74"/>
      <c r="M42" s="70"/>
    </row>
    <row r="43" spans="1:13">
      <c r="A43" s="70"/>
      <c r="B43" s="70" t="s">
        <v>74</v>
      </c>
      <c r="C43" s="70"/>
      <c r="D43" s="70"/>
      <c r="E43" s="70"/>
      <c r="F43" s="76"/>
      <c r="G43" s="76"/>
      <c r="H43" s="74"/>
      <c r="I43" s="74"/>
      <c r="J43" s="76"/>
      <c r="K43" s="74" t="s">
        <v>20</v>
      </c>
      <c r="L43" s="74"/>
      <c r="M43" s="70"/>
    </row>
    <row r="44" spans="1:13">
      <c r="A44" s="70"/>
      <c r="B44" s="70" t="s">
        <v>66</v>
      </c>
      <c r="C44" s="83">
        <v>1.709086646927345E-2</v>
      </c>
      <c r="D44" s="83">
        <v>0.25837432114839332</v>
      </c>
      <c r="E44" s="83">
        <v>7.9488263420676677E-2</v>
      </c>
      <c r="F44" s="84">
        <v>0</v>
      </c>
      <c r="G44" s="84">
        <v>0.12165816442311414</v>
      </c>
      <c r="H44" s="85">
        <v>0.4315468104876492</v>
      </c>
      <c r="I44" s="85">
        <v>5.6322179470869524E-2</v>
      </c>
      <c r="J44" s="84">
        <v>3.2152277217705583E-2</v>
      </c>
      <c r="K44" s="85">
        <f t="shared" si="0"/>
        <v>0.15381044164081972</v>
      </c>
      <c r="L44" s="85">
        <v>3.3671173623181839E-3</v>
      </c>
      <c r="M44" s="86">
        <v>1</v>
      </c>
    </row>
    <row r="45" spans="1:13">
      <c r="A45" s="86"/>
      <c r="B45" s="70" t="s">
        <v>68</v>
      </c>
      <c r="C45" s="83">
        <v>1.709086646927345E-2</v>
      </c>
      <c r="D45" s="83">
        <v>0.25837432114839332</v>
      </c>
      <c r="E45" s="83">
        <v>7.9488263420676677E-2</v>
      </c>
      <c r="F45" s="84">
        <v>0</v>
      </c>
      <c r="G45" s="84">
        <v>0.12165816442311414</v>
      </c>
      <c r="H45" s="85">
        <v>0.4315468104876492</v>
      </c>
      <c r="I45" s="85">
        <v>5.6322179470869524E-2</v>
      </c>
      <c r="J45" s="84">
        <v>3.2152277217705583E-2</v>
      </c>
      <c r="K45" s="85">
        <f t="shared" si="0"/>
        <v>0.15381044164081972</v>
      </c>
      <c r="L45" s="85">
        <v>3.3671173623181839E-3</v>
      </c>
      <c r="M45" s="86">
        <v>1</v>
      </c>
    </row>
    <row r="46" spans="1:13">
      <c r="A46" s="86"/>
      <c r="B46" s="70" t="s">
        <v>69</v>
      </c>
      <c r="C46" s="83">
        <v>1.709086646927345E-2</v>
      </c>
      <c r="D46" s="83">
        <v>0.25837432114839332</v>
      </c>
      <c r="E46" s="83">
        <v>7.9488263420676677E-2</v>
      </c>
      <c r="F46" s="84">
        <v>0</v>
      </c>
      <c r="G46" s="84">
        <v>0.12165816442311414</v>
      </c>
      <c r="H46" s="85">
        <v>0.4315468104876492</v>
      </c>
      <c r="I46" s="85">
        <v>5.6322179470869524E-2</v>
      </c>
      <c r="J46" s="84">
        <v>3.2152277217705583E-2</v>
      </c>
      <c r="K46" s="85">
        <f t="shared" si="0"/>
        <v>0.15381044164081972</v>
      </c>
      <c r="L46" s="85">
        <v>3.3671173623181839E-3</v>
      </c>
      <c r="M46" s="86">
        <v>1</v>
      </c>
    </row>
    <row r="47" spans="1:13">
      <c r="A47" s="100"/>
      <c r="B47" s="70" t="s">
        <v>70</v>
      </c>
      <c r="C47" s="83">
        <v>1.709086646927345E-2</v>
      </c>
      <c r="D47" s="83">
        <v>0.25837432114839332</v>
      </c>
      <c r="E47" s="83">
        <v>7.9488263420676677E-2</v>
      </c>
      <c r="F47" s="84">
        <v>0</v>
      </c>
      <c r="G47" s="84">
        <v>0.12165816442311414</v>
      </c>
      <c r="H47" s="85">
        <v>0.4315468104876492</v>
      </c>
      <c r="I47" s="85">
        <v>5.6322179470869524E-2</v>
      </c>
      <c r="J47" s="84">
        <v>3.2152277217705583E-2</v>
      </c>
      <c r="K47" s="85">
        <f t="shared" si="0"/>
        <v>0.15381044164081972</v>
      </c>
      <c r="L47" s="85">
        <v>3.3671173623181839E-3</v>
      </c>
      <c r="M47" s="86">
        <v>1</v>
      </c>
    </row>
    <row r="48" spans="1:13">
      <c r="A48" s="100"/>
      <c r="B48" s="70" t="s">
        <v>71</v>
      </c>
      <c r="C48" s="83">
        <v>1.709086646927345E-2</v>
      </c>
      <c r="D48" s="83">
        <v>0.25837432114839332</v>
      </c>
      <c r="E48" s="83">
        <v>7.9488263420676677E-2</v>
      </c>
      <c r="F48" s="84">
        <v>0</v>
      </c>
      <c r="G48" s="84">
        <v>0.12165816442311414</v>
      </c>
      <c r="H48" s="85">
        <v>0.4315468104876492</v>
      </c>
      <c r="I48" s="85">
        <v>5.6322179470869524E-2</v>
      </c>
      <c r="J48" s="84">
        <v>3.2152277217705583E-2</v>
      </c>
      <c r="K48" s="85">
        <f t="shared" si="0"/>
        <v>0.15381044164081972</v>
      </c>
      <c r="L48" s="85">
        <v>3.3671173623181839E-3</v>
      </c>
      <c r="M48" s="86">
        <v>1</v>
      </c>
    </row>
    <row r="49" spans="3:17">
      <c r="C49" s="101"/>
      <c r="D49" s="101"/>
      <c r="E49" s="101"/>
      <c r="F49" s="102"/>
      <c r="G49" s="102"/>
      <c r="H49" s="103"/>
      <c r="I49" s="103"/>
      <c r="J49" s="102"/>
      <c r="K49" s="103"/>
      <c r="L49" s="103"/>
      <c r="M49" s="101"/>
    </row>
    <row r="50" spans="3:17">
      <c r="F50" s="13"/>
      <c r="Q50" s="70"/>
    </row>
    <row r="51" spans="3:17">
      <c r="F51" s="13"/>
      <c r="Q51" s="70"/>
    </row>
    <row r="52" spans="3:17">
      <c r="F52" s="13"/>
      <c r="Q52" s="70"/>
    </row>
    <row r="53" spans="3:17">
      <c r="F53" s="13"/>
      <c r="Q53" s="70"/>
    </row>
    <row r="54" spans="3:17">
      <c r="F54" s="13"/>
      <c r="Q54" s="70"/>
    </row>
    <row r="55" spans="3:17">
      <c r="Q55" s="70"/>
    </row>
    <row r="56" spans="3:17">
      <c r="Q56" s="70"/>
    </row>
    <row r="57" spans="3:17">
      <c r="Q57" s="70"/>
    </row>
    <row r="58" spans="3:17">
      <c r="Q58" s="70"/>
    </row>
    <row r="59" spans="3:17">
      <c r="Q59" s="70"/>
    </row>
    <row r="60" spans="3:17">
      <c r="Q60" s="70"/>
    </row>
    <row r="61" spans="3:17">
      <c r="Q61" s="70"/>
    </row>
    <row r="62" spans="3:17">
      <c r="Q62" s="70"/>
    </row>
    <row r="63" spans="3:17">
      <c r="Q63" s="70"/>
    </row>
    <row r="64" spans="3:17">
      <c r="Q64" s="70"/>
    </row>
    <row r="65" spans="2:17">
      <c r="Q65" s="70"/>
    </row>
    <row r="66" spans="2:17">
      <c r="Q66" s="70"/>
    </row>
    <row r="67" spans="2:17">
      <c r="Q67" s="70"/>
    </row>
    <row r="68" spans="2:17">
      <c r="Q68" s="70"/>
    </row>
    <row r="69" spans="2:17">
      <c r="Q69" s="70"/>
    </row>
    <row r="70" spans="2:17">
      <c r="Q70" s="70"/>
    </row>
    <row r="71" spans="2:17">
      <c r="Q71" s="70"/>
    </row>
    <row r="72" spans="2:17">
      <c r="B72" s="70"/>
      <c r="C72" s="70"/>
      <c r="D72" s="70"/>
      <c r="E72" s="70"/>
      <c r="F72" s="70"/>
      <c r="G72" s="74"/>
      <c r="H72" s="74"/>
      <c r="I72" s="74"/>
      <c r="J72" s="74"/>
      <c r="K72" s="74"/>
      <c r="L72" s="74"/>
      <c r="M72" s="70"/>
      <c r="N72" s="70"/>
      <c r="O72" s="70"/>
      <c r="P72" s="70"/>
      <c r="Q72" s="70"/>
    </row>
    <row r="73" spans="2:17">
      <c r="B73" s="70"/>
      <c r="C73" s="70"/>
      <c r="D73" s="70"/>
      <c r="E73" s="70"/>
      <c r="F73" s="70"/>
      <c r="G73" s="74"/>
      <c r="H73" s="74"/>
      <c r="I73" s="74"/>
      <c r="J73" s="74"/>
      <c r="K73" s="74"/>
      <c r="L73" s="74"/>
      <c r="M73" s="70"/>
      <c r="N73" s="70"/>
      <c r="O73" s="70"/>
      <c r="P73" s="70"/>
      <c r="Q73" s="70"/>
    </row>
    <row r="74" spans="2:17">
      <c r="B74" s="70"/>
      <c r="C74" s="70"/>
      <c r="D74" s="70"/>
      <c r="E74" s="70"/>
      <c r="F74" s="70"/>
      <c r="G74" s="74"/>
      <c r="H74" s="74"/>
      <c r="I74" s="74"/>
      <c r="J74" s="74"/>
      <c r="K74" s="74"/>
      <c r="L74" s="74"/>
      <c r="M74" s="70"/>
      <c r="N74" s="70"/>
      <c r="O74" s="70"/>
      <c r="P74" s="70"/>
      <c r="Q74" s="70"/>
    </row>
    <row r="75" spans="2:17">
      <c r="B75" s="70"/>
      <c r="C75" s="70"/>
      <c r="D75" s="70"/>
      <c r="E75" s="70"/>
      <c r="F75" s="70"/>
      <c r="G75" s="74"/>
      <c r="H75" s="74"/>
      <c r="I75" s="74"/>
      <c r="J75" s="74"/>
      <c r="K75" s="74"/>
      <c r="L75" s="74"/>
      <c r="M75" s="70"/>
      <c r="N75" s="70"/>
      <c r="O75" s="70"/>
      <c r="P75" s="70"/>
      <c r="Q75" s="70"/>
    </row>
    <row r="76" spans="2:17">
      <c r="B76" s="70"/>
      <c r="C76" s="70"/>
      <c r="D76" s="70"/>
      <c r="E76" s="70"/>
      <c r="F76" s="70"/>
      <c r="G76" s="74"/>
      <c r="H76" s="74"/>
      <c r="I76" s="74"/>
      <c r="J76" s="74"/>
      <c r="K76" s="74"/>
      <c r="L76" s="74"/>
      <c r="M76" s="70"/>
      <c r="N76" s="70"/>
      <c r="O76" s="70"/>
      <c r="P76" s="70"/>
      <c r="Q76" s="70"/>
    </row>
    <row r="77" spans="2:17">
      <c r="Q77" s="70"/>
    </row>
    <row r="78" spans="2:17">
      <c r="Q78" s="100"/>
    </row>
    <row r="79" spans="2:17">
      <c r="Q79" s="100"/>
    </row>
    <row r="80" spans="2:17">
      <c r="Q80" s="100"/>
    </row>
    <row r="81" spans="17:17">
      <c r="Q81" s="100"/>
    </row>
    <row r="82" spans="17:17">
      <c r="Q82" s="100"/>
    </row>
    <row r="83" spans="17:17">
      <c r="Q83" s="100"/>
    </row>
    <row r="84" spans="17:17">
      <c r="Q84" s="100"/>
    </row>
    <row r="85" spans="17:17">
      <c r="Q85" s="100"/>
    </row>
    <row r="86" spans="17:17">
      <c r="Q86" s="100"/>
    </row>
    <row r="87" spans="17:17">
      <c r="Q87" s="100"/>
    </row>
    <row r="88" spans="17:17">
      <c r="Q88" s="100"/>
    </row>
    <row r="89" spans="17:17">
      <c r="Q89" s="100"/>
    </row>
    <row r="90" spans="17:17">
      <c r="Q90" s="100"/>
    </row>
    <row r="91" spans="17:17">
      <c r="Q91" s="100"/>
    </row>
    <row r="92" spans="17:17">
      <c r="Q92" s="100"/>
    </row>
    <row r="93" spans="17:17">
      <c r="Q93" s="100"/>
    </row>
    <row r="94" spans="17:17">
      <c r="Q94" s="100"/>
    </row>
    <row r="95" spans="17:17">
      <c r="Q95" s="100"/>
    </row>
    <row r="96" spans="17:17">
      <c r="Q96" s="100"/>
    </row>
    <row r="97" spans="2:17">
      <c r="Q97" s="100"/>
    </row>
    <row r="98" spans="2:17">
      <c r="Q98" s="100"/>
    </row>
    <row r="99" spans="2:17">
      <c r="B99" s="100"/>
      <c r="C99" s="100"/>
      <c r="D99" s="100"/>
      <c r="E99" s="100"/>
      <c r="F99" s="100"/>
      <c r="G99" s="104"/>
      <c r="H99" s="104"/>
      <c r="I99" s="104"/>
      <c r="J99" s="104"/>
      <c r="K99" s="104"/>
      <c r="L99" s="104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4"/>
      <c r="H100" s="104"/>
      <c r="I100" s="104"/>
      <c r="J100" s="104"/>
      <c r="K100" s="104"/>
      <c r="L100" s="104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4"/>
      <c r="H101" s="104"/>
      <c r="I101" s="104"/>
      <c r="J101" s="104"/>
      <c r="K101" s="104"/>
      <c r="L101" s="104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4"/>
      <c r="H102" s="104"/>
      <c r="I102" s="104"/>
      <c r="J102" s="104"/>
      <c r="K102" s="104"/>
      <c r="L102" s="104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4"/>
      <c r="H103" s="104"/>
      <c r="I103" s="104"/>
      <c r="J103" s="104"/>
      <c r="K103" s="104"/>
      <c r="L103" s="104"/>
      <c r="M103" s="100"/>
      <c r="N103" s="100"/>
      <c r="O103" s="100"/>
      <c r="P103" s="100"/>
      <c r="Q103" s="100"/>
    </row>
    <row r="104" spans="2:17">
      <c r="Q104" s="100"/>
    </row>
    <row r="105" spans="2:17">
      <c r="Q105" s="100"/>
    </row>
    <row r="106" spans="2:17">
      <c r="Q106" s="100"/>
    </row>
    <row r="107" spans="2:17">
      <c r="Q107" s="100"/>
    </row>
    <row r="108" spans="2:17">
      <c r="Q108" s="100"/>
    </row>
    <row r="109" spans="2:17">
      <c r="Q109" s="100"/>
    </row>
    <row r="110" spans="2:17">
      <c r="Q110" s="100"/>
    </row>
    <row r="111" spans="2:17">
      <c r="Q111" s="100"/>
    </row>
    <row r="112" spans="2:17">
      <c r="Q112" s="100"/>
    </row>
    <row r="113" spans="17:17">
      <c r="Q113" s="100"/>
    </row>
    <row r="114" spans="17:17">
      <c r="Q114" s="100"/>
    </row>
    <row r="115" spans="17:17">
      <c r="Q115" s="100"/>
    </row>
    <row r="116" spans="17:17">
      <c r="Q116" s="100"/>
    </row>
    <row r="117" spans="17:17">
      <c r="Q117" s="100"/>
    </row>
    <row r="118" spans="17:17">
      <c r="Q118" s="100"/>
    </row>
    <row r="119" spans="17:17">
      <c r="Q119" s="100"/>
    </row>
    <row r="120" spans="17:17">
      <c r="Q120" s="100"/>
    </row>
    <row r="121" spans="17:17">
      <c r="Q121" s="100"/>
    </row>
    <row r="122" spans="17:17">
      <c r="Q122" s="100"/>
    </row>
    <row r="123" spans="17:17">
      <c r="Q123" s="100"/>
    </row>
    <row r="124" spans="17:17">
      <c r="Q124" s="100"/>
    </row>
    <row r="125" spans="17:17">
      <c r="Q125" s="100"/>
    </row>
  </sheetData>
  <printOptions horizontalCentered="1"/>
  <pageMargins left="0.5" right="0.25" top="1" bottom="1" header="0.5" footer="0.23"/>
  <pageSetup scale="65" orientation="landscape" r:id="rId1"/>
  <headerFooter alignWithMargins="0"/>
  <rowBreaks count="4" manualBreakCount="4">
    <brk id="89" max="16383" man="1"/>
    <brk id="137" max="16383" man="1"/>
    <brk id="180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11.15 - Docket 11-035-200</vt:lpstr>
      <vt:lpstr>Page 11.16 - Docket 11-035-200</vt:lpstr>
      <vt:lpstr>Page 11.17 - Docket 11-035-200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2014-03-05T22:45:32Z</dcterms:created>
  <dcterms:modified xsi:type="dcterms:W3CDTF">2014-03-18T17:09:40Z</dcterms:modified>
</cp:coreProperties>
</file>