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03\"/>
    </mc:Choice>
  </mc:AlternateContent>
  <bookViews>
    <workbookView xWindow="0" yWindow="0" windowWidth="19650" windowHeight="4875"/>
  </bookViews>
  <sheets>
    <sheet name="DPU Ex 1.4.1_DPU EBA Adjustme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Fill" localSheetId="0" hidden="1">#REF!</definedName>
    <definedName name="_Fill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 localSheetId="0">'[2]Exhibit A1 3of3'!#REF!</definedName>
    <definedName name="ActualROR">'[2]Exhibit A1 3of3'!#REF!</definedName>
    <definedName name="at_wacc" localSheetId="0">[3]ROR!#REF!</definedName>
    <definedName name="at_wacc">[3]ROR!#REF!</definedName>
    <definedName name="b" localSheetId="0" hidden="1">#REF!</definedName>
    <definedName name="b" hidden="1">#REF!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ification">[1]FuncStudy!$Y$91</definedName>
    <definedName name="ContractTypeDol">'[4]Check Dollars'!$R$258:$S$643</definedName>
    <definedName name="ContractTypeMWh">'[4]Check MWh'!$R$258:$S$643</definedName>
    <definedName name="COSFacVal">[1]Inputs!$W$11</definedName>
    <definedName name="d" localSheetId="0" hidden="1">#REF!</definedName>
    <definedName name="d" hidden="1">#REF!</definedName>
    <definedName name="Demand">[5]Inputs!$D$9</definedName>
    <definedName name="Demand2">[1]Inputs!$D$10</definedName>
    <definedName name="Dis">[1]FuncStudy!$Y$90</definedName>
    <definedName name="DisFac">'[1]Func Dist Factor Table'!$A$11:$G$25</definedName>
    <definedName name="DispatchSum">"GRID Thermal Generation!R2C1:R4C2"</definedName>
    <definedName name="Factorck">'[1]COS Factor Table'!$Q$15:$Q$136</definedName>
    <definedName name="FactSum">'[1]COS Factor Table'!$A$14:$Q$137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'[1]Func Factor Table'!$A$10:$H$76</definedName>
    <definedName name="Function">[1]FuncStudy!$Y$90</definedName>
    <definedName name="IncomeTaxOptVal">[5]Inputs!$Y$11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nkCos">'[1]JAM Download'!$I$4</definedName>
    <definedName name="Months">'[6](6.4) Base UTGRC12 Stlmt NPC'!$F$7:$Q$7</definedName>
    <definedName name="NetToGross">[1]Inputs!$H$21</definedName>
    <definedName name="OH">[1]Inputs!$D$24</definedName>
    <definedName name="Page110" localSheetId="0">#REF!</definedName>
    <definedName name="Page110">#REF!</definedName>
    <definedName name="Page111" localSheetId="0">#REF!</definedName>
    <definedName name="Page111">#REF!</definedName>
    <definedName name="Page112" localSheetId="0">#REF!</definedName>
    <definedName name="Page112">#REF!</definedName>
    <definedName name="Page113" localSheetId="0">#REF!</definedName>
    <definedName name="Page113">#REF!</definedName>
    <definedName name="Page114" localSheetId="0">#REF!</definedName>
    <definedName name="Page114">#REF!</definedName>
    <definedName name="Page115" localSheetId="0">#REF!</definedName>
    <definedName name="Page115">#REF!</definedName>
    <definedName name="Page116" localSheetId="0">#REF!</definedName>
    <definedName name="Page116">#REF!</definedName>
    <definedName name="Page117" localSheetId="0">#REF!</definedName>
    <definedName name="Page117">#REF!</definedName>
    <definedName name="Page118" localSheetId="0">#REF!</definedName>
    <definedName name="Page118">#REF!</definedName>
    <definedName name="Page119" localSheetId="0">#REF!</definedName>
    <definedName name="Page119">#REF!</definedName>
    <definedName name="Page120" localSheetId="0">#REF!</definedName>
    <definedName name="Page120">#REF!</definedName>
    <definedName name="Page121" localSheetId="0">#REF!</definedName>
    <definedName name="Page121">#REF!</definedName>
    <definedName name="Page122" localSheetId="0">#REF!</definedName>
    <definedName name="Page122">#REF!</definedName>
    <definedName name="Page123" localSheetId="0">#REF!</definedName>
    <definedName name="Page123">#REF!</definedName>
    <definedName name="page63" localSheetId="0">'[1]Energy Factor'!#REF!</definedName>
    <definedName name="page63">'[1]Energy Factor'!#REF!</definedName>
    <definedName name="page64" localSheetId="0">'[1]Energy Factor'!#REF!</definedName>
    <definedName name="page64">'[1]Energy Factor'!#REF!</definedName>
    <definedName name="_xlnm.Print_Area" localSheetId="0">'DPU Ex 1.4.1_DPU EBA Adjustment'!$A$1:$S$15</definedName>
    <definedName name="PSATable">[4]Hermiston!$A$41:$E$56</definedName>
    <definedName name="pt_wacc" localSheetId="0">[3]ROR!#REF!</definedName>
    <definedName name="pt_wacc">[3]ROR!#REF!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ate">[1]Inputs!$C$5</definedName>
    <definedName name="TargetROR">[1]Inputs!$L$6</definedName>
    <definedName name="taxrate" localSheetId="0">[3]ROR!#REF!</definedName>
    <definedName name="taxrate">[3]ROR!#REF!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Q15" i="1" s="1"/>
  <c r="O13" i="1"/>
  <c r="R11" i="1"/>
  <c r="R13" i="1" s="1"/>
  <c r="R15" i="1" s="1"/>
  <c r="Q11" i="1"/>
  <c r="P11" i="1"/>
  <c r="P13" i="1" s="1"/>
  <c r="P15" i="1" s="1"/>
  <c r="O11" i="1"/>
  <c r="N11" i="1"/>
  <c r="M11" i="1"/>
  <c r="L11" i="1"/>
  <c r="K11" i="1"/>
  <c r="J11" i="1"/>
  <c r="I11" i="1"/>
  <c r="H11" i="1"/>
  <c r="G11" i="1"/>
  <c r="S11" i="1" s="1"/>
  <c r="S10" i="1"/>
  <c r="S9" i="1"/>
  <c r="A6" i="1"/>
  <c r="H4" i="1"/>
  <c r="I4" i="1" s="1"/>
  <c r="J4" i="1" s="1"/>
  <c r="K4" i="1" s="1"/>
  <c r="L4" i="1" s="1"/>
  <c r="M4" i="1" s="1"/>
  <c r="N4" i="1" s="1"/>
  <c r="O4" i="1" s="1"/>
  <c r="P4" i="1" s="1"/>
  <c r="Q4" i="1" s="1"/>
  <c r="R4" i="1" s="1"/>
  <c r="S13" i="1" l="1"/>
  <c r="A8" i="1"/>
  <c r="O15" i="1"/>
  <c r="A9" i="1" l="1"/>
  <c r="A11" i="1" s="1"/>
  <c r="A10" i="1"/>
  <c r="A13" i="1" l="1"/>
  <c r="A14" i="1" s="1"/>
  <c r="A15" i="1" s="1"/>
  <c r="S6" i="1" l="1"/>
</calcChain>
</file>

<file path=xl/sharedStrings.xml><?xml version="1.0" encoding="utf-8"?>
<sst xmlns="http://schemas.openxmlformats.org/spreadsheetml/2006/main" count="18" uniqueCount="17">
  <si>
    <t>DPU EBA ADJUSTMENTS</t>
  </si>
  <si>
    <t>Source</t>
  </si>
  <si>
    <t>Factor</t>
  </si>
  <si>
    <t>Factor %</t>
  </si>
  <si>
    <t>TOTAL</t>
  </si>
  <si>
    <t>Line</t>
  </si>
  <si>
    <t>ADJUSTED ACTUALS</t>
  </si>
  <si>
    <t>Total Company NPC - As Filed</t>
  </si>
  <si>
    <t>Total Company DPU/LCA Adjustments</t>
  </si>
  <si>
    <t>Craig Outage</t>
  </si>
  <si>
    <t>La Capra Audit Report</t>
  </si>
  <si>
    <t>Gadsby Outage (amount TBD)</t>
  </si>
  <si>
    <t>Total DPU/LCA Adjustments to Total Company Adjusted Actual NPC</t>
  </si>
  <si>
    <t>Utah Allocated Adjustment</t>
  </si>
  <si>
    <t>SG</t>
  </si>
  <si>
    <t>Utah Adjusted Actual NPC - As Filed</t>
  </si>
  <si>
    <t>Utah Adjusted Actual NPC - DPU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</si>
</sst>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00FF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164" fontId="4" fillId="0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2" fillId="0" borderId="0" xfId="0" applyFont="1"/>
    <xf numFmtId="0" fontId="0" fillId="0" borderId="0" xfId="0" applyFill="1" applyBorder="1"/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/>
    <xf numFmtId="0" fontId="0" fillId="0" borderId="0" xfId="0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vertical="center" wrapText="1"/>
    </xf>
    <xf numFmtId="165" fontId="0" fillId="0" borderId="0" xfId="0" applyNumberFormat="1" applyBorder="1"/>
    <xf numFmtId="0" fontId="8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165" fontId="7" fillId="0" borderId="1" xfId="1" applyNumberFormat="1" applyFont="1" applyFill="1" applyBorder="1" applyAlignment="1">
      <alignment vertical="center" wrapText="1"/>
    </xf>
    <xf numFmtId="165" fontId="0" fillId="0" borderId="1" xfId="0" applyNumberFormat="1" applyBorder="1"/>
    <xf numFmtId="10" fontId="0" fillId="0" borderId="0" xfId="3" applyNumberFormat="1" applyFont="1" applyBorder="1"/>
    <xf numFmtId="166" fontId="0" fillId="0" borderId="0" xfId="2" applyNumberFormat="1" applyFont="1" applyFill="1" applyBorder="1"/>
    <xf numFmtId="0" fontId="0" fillId="0" borderId="0" xfId="1" applyNumberFormat="1" applyFont="1" applyFill="1" applyBorder="1" applyAlignment="1">
      <alignment horizontal="left"/>
    </xf>
    <xf numFmtId="1" fontId="0" fillId="0" borderId="0" xfId="1" applyNumberFormat="1" applyFont="1" applyFill="1" applyBorder="1" applyAlignment="1">
      <alignment horizontal="center"/>
    </xf>
    <xf numFmtId="165" fontId="9" fillId="0" borderId="0" xfId="1" applyNumberFormat="1" applyFont="1" applyFill="1" applyBorder="1"/>
    <xf numFmtId="0" fontId="0" fillId="0" borderId="0" xfId="2" applyNumberFormat="1" applyFont="1" applyFill="1" applyBorder="1" applyAlignment="1">
      <alignment horizontal="left"/>
    </xf>
    <xf numFmtId="1" fontId="0" fillId="0" borderId="0" xfId="2" applyNumberFormat="1" applyFont="1" applyFill="1" applyBorder="1" applyAlignment="1">
      <alignment horizontal="center"/>
    </xf>
    <xf numFmtId="165" fontId="0" fillId="0" borderId="0" xfId="1" applyNumberFormat="1" applyFont="1" applyFill="1" applyBorder="1"/>
    <xf numFmtId="167" fontId="0" fillId="0" borderId="0" xfId="2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Border="1"/>
    <xf numFmtId="165" fontId="10" fillId="0" borderId="0" xfId="0" applyNumberFormat="1" applyFont="1" applyBorder="1"/>
    <xf numFmtId="165" fontId="10" fillId="0" borderId="1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CC.BRUBAKER/Local%20Settings/Temporary%20Internet%20Files/Content.Outlook/7DP69NLO/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Utah/11-035-200%20GRC/Exhibit%20A%20080712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PU/DPUDocs/2013/13-035-RMP/13-035-184%20RMP-GRC/Stipulations/06-25-14%20Filed/13-035-184%20Joint%20Settlement%20Stipulation%20(rmp_grc%202014)%20-%2006-25-2014%20-%20Exhibits%20A%20and%20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tah%20Docket%2011-035-200%20(GRC%202012)/Filed/Rebuttal/Testimony%20and%20Exhibits/Paice/Workpapers/COS%20UT%20May%202013%20-%20Rebuttal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Utah/2014%20EBA%20RBA/Confidential%20EBA%20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1 3of3"/>
      <sheetName val="EBAf Base"/>
      <sheetName val="Exhibit A3 1of2"/>
      <sheetName val="Exhibit A3 2of2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Summary Table"/>
      <sheetName val="Exhibit A - Page 1 of 4"/>
      <sheetName val="Exhibit A - Page 2&amp;3 of 4"/>
      <sheetName val="Exhibit A - Page 4 of 4"/>
      <sheetName val="Exhibit B - Page 1 of 4"/>
      <sheetName val="Exhibit B - Page 2&amp;3 of 4"/>
      <sheetName val="Exhibit B - Page 4 of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/>
      <sheetData sheetId="8"/>
      <sheetData sheetId="9"/>
      <sheetData sheetId="10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(Exh.1) A1 Scalar Method"/>
      <sheetName val="(Exh.2)09-035-15 Comm Ord Methd"/>
      <sheetName val="(Exh.3) A2 Method"/>
      <sheetName val="(Exh.4) A3 Method"/>
      <sheetName val="UT Allocated NPC"/>
      <sheetName val="(5.2) Adj Actual NPC by Cat"/>
      <sheetName val="(5.3) Adj Actual NPC"/>
      <sheetName val="(5.4) Adjustments"/>
      <sheetName val="(5.5) Actual NPC"/>
      <sheetName val="(6.1) Prorated Base NPC"/>
      <sheetName val="(6.2) Allctd Base NPC (GRC12)"/>
      <sheetName val="(6.3) Base NPC by Cat (GRC12)"/>
      <sheetName val="(6.4) Base UTGRC12 Stlmt NPC"/>
      <sheetName val="(7.1) Wheeling Revenues"/>
      <sheetName val="(8.1) Actual Factors"/>
      <sheetName val="(8.2) Dynamic Scalar"/>
      <sheetName val="(8.3) Utah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4"/>
  <sheetViews>
    <sheetView tabSelected="1" view="pageBreakPreview" topLeftCell="F1" zoomScale="85" zoomScaleNormal="85" zoomScaleSheetLayoutView="85" zoomScalePageLayoutView="55" workbookViewId="0">
      <selection activeCell="O13" sqref="O13"/>
    </sheetView>
  </sheetViews>
  <sheetFormatPr defaultRowHeight="15" x14ac:dyDescent="0.25"/>
  <cols>
    <col min="1" max="1" width="9.140625" style="5"/>
    <col min="2" max="2" width="4.42578125" customWidth="1"/>
    <col min="3" max="3" width="51.140625" style="2" customWidth="1"/>
    <col min="4" max="4" width="21.5703125" style="3" customWidth="1"/>
    <col min="5" max="5" width="7.85546875" style="3" bestFit="1" customWidth="1"/>
    <col min="6" max="6" width="8.7109375" bestFit="1" customWidth="1"/>
    <col min="7" max="18" width="13.85546875" bestFit="1" customWidth="1"/>
    <col min="19" max="19" width="14.7109375" style="4" customWidth="1"/>
    <col min="20" max="20" width="18" style="4" bestFit="1" customWidth="1"/>
    <col min="21" max="21" width="16" style="4" customWidth="1"/>
    <col min="22" max="22" width="14.42578125" style="4" bestFit="1" customWidth="1"/>
    <col min="23" max="23" width="9.140625" style="4"/>
  </cols>
  <sheetData>
    <row r="1" spans="1:22" ht="26.25" x14ac:dyDescent="0.4">
      <c r="A1" s="1" t="s">
        <v>0</v>
      </c>
    </row>
    <row r="3" spans="1:22" x14ac:dyDescent="0.25">
      <c r="D3" s="6"/>
      <c r="E3" s="6"/>
    </row>
    <row r="4" spans="1:22" s="4" customFormat="1" x14ac:dyDescent="0.25">
      <c r="A4" s="7"/>
      <c r="B4"/>
      <c r="C4" s="2"/>
      <c r="D4" s="8" t="s">
        <v>1</v>
      </c>
      <c r="E4" s="9" t="s">
        <v>2</v>
      </c>
      <c r="F4" s="10" t="s">
        <v>3</v>
      </c>
      <c r="G4" s="11">
        <v>41670</v>
      </c>
      <c r="H4" s="12">
        <f>EOMONTH(G4,1)</f>
        <v>41698</v>
      </c>
      <c r="I4" s="12">
        <f t="shared" ref="I4:R4" si="0">EOMONTH(H4,1)</f>
        <v>41729</v>
      </c>
      <c r="J4" s="12">
        <f t="shared" si="0"/>
        <v>41759</v>
      </c>
      <c r="K4" s="12">
        <f t="shared" si="0"/>
        <v>41790</v>
      </c>
      <c r="L4" s="12">
        <f t="shared" si="0"/>
        <v>41820</v>
      </c>
      <c r="M4" s="12">
        <f t="shared" si="0"/>
        <v>41851</v>
      </c>
      <c r="N4" s="12">
        <f t="shared" si="0"/>
        <v>41882</v>
      </c>
      <c r="O4" s="12">
        <f t="shared" si="0"/>
        <v>41912</v>
      </c>
      <c r="P4" s="12">
        <f t="shared" si="0"/>
        <v>41943</v>
      </c>
      <c r="Q4" s="12">
        <f t="shared" si="0"/>
        <v>41973</v>
      </c>
      <c r="R4" s="12">
        <f t="shared" si="0"/>
        <v>42004</v>
      </c>
      <c r="S4" s="12" t="s">
        <v>4</v>
      </c>
      <c r="T4" s="13"/>
      <c r="U4" s="13"/>
      <c r="V4" s="13"/>
    </row>
    <row r="5" spans="1:22" s="4" customFormat="1" x14ac:dyDescent="0.25">
      <c r="A5" s="7" t="s">
        <v>5</v>
      </c>
      <c r="B5" s="14" t="s">
        <v>6</v>
      </c>
      <c r="C5" s="2"/>
      <c r="D5" s="3"/>
      <c r="E5" s="3"/>
      <c r="F5" s="1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4" customFormat="1" x14ac:dyDescent="0.25">
      <c r="A6" s="16">
        <f>+MAX($A$1:A5)+1</f>
        <v>1</v>
      </c>
      <c r="B6" s="17"/>
      <c r="C6" s="18" t="s">
        <v>7</v>
      </c>
      <c r="D6" s="19"/>
      <c r="E6" s="19"/>
      <c r="F6" s="17"/>
      <c r="G6" s="20">
        <v>142490990.80185884</v>
      </c>
      <c r="H6" s="20">
        <v>137958039.45985016</v>
      </c>
      <c r="I6" s="20">
        <v>124278061.09253086</v>
      </c>
      <c r="J6" s="20">
        <v>116138585.64616741</v>
      </c>
      <c r="K6" s="20">
        <v>126144274.91149588</v>
      </c>
      <c r="L6" s="20">
        <v>135218817.00913224</v>
      </c>
      <c r="M6" s="20">
        <v>176853726.00391138</v>
      </c>
      <c r="N6" s="20">
        <v>153011615.58896542</v>
      </c>
      <c r="O6" s="20">
        <v>132897506.54106528</v>
      </c>
      <c r="P6" s="20">
        <v>113399908.68917163</v>
      </c>
      <c r="Q6" s="20">
        <v>116895761.27589259</v>
      </c>
      <c r="R6" s="20">
        <v>124408884.60638672</v>
      </c>
      <c r="S6" s="21">
        <f>SUM(G6:R6)</f>
        <v>1599696171.6264281</v>
      </c>
      <c r="T6" s="21"/>
      <c r="U6" s="21"/>
    </row>
    <row r="7" spans="1:22" s="4" customFormat="1" x14ac:dyDescent="0.25">
      <c r="A7" s="16"/>
      <c r="B7" s="17"/>
      <c r="C7" s="18"/>
      <c r="D7" s="19"/>
      <c r="E7" s="19"/>
      <c r="F7" s="17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T7" s="21"/>
      <c r="U7" s="21"/>
    </row>
    <row r="8" spans="1:22" s="4" customFormat="1" x14ac:dyDescent="0.25">
      <c r="A8" s="16">
        <f>+MAX($A$1:A7)+1</f>
        <v>2</v>
      </c>
      <c r="B8" s="17"/>
      <c r="C8" s="22" t="s">
        <v>8</v>
      </c>
      <c r="D8" s="19"/>
      <c r="E8" s="19"/>
      <c r="F8" s="17"/>
      <c r="G8" s="20"/>
      <c r="H8" s="20"/>
      <c r="I8" s="20"/>
      <c r="J8" s="20"/>
      <c r="K8" s="20"/>
      <c r="L8" s="20"/>
      <c r="M8" s="20"/>
      <c r="N8" s="20"/>
      <c r="O8" s="20"/>
      <c r="P8" s="43"/>
      <c r="Q8" s="43"/>
      <c r="R8" s="43"/>
      <c r="S8" s="43"/>
      <c r="T8" s="21"/>
      <c r="U8" s="21"/>
    </row>
    <row r="9" spans="1:22" s="4" customFormat="1" x14ac:dyDescent="0.25">
      <c r="A9" s="16">
        <f>+MAX($A$1:A8)+1</f>
        <v>3</v>
      </c>
      <c r="B9" s="17"/>
      <c r="C9" s="18" t="s">
        <v>9</v>
      </c>
      <c r="D9" s="19" t="s">
        <v>10</v>
      </c>
      <c r="E9" s="19"/>
      <c r="F9" s="17"/>
      <c r="G9" s="20"/>
      <c r="H9" s="20"/>
      <c r="I9" s="20"/>
      <c r="J9" s="20"/>
      <c r="K9" s="20"/>
      <c r="L9" s="20"/>
      <c r="M9" s="20"/>
      <c r="N9" s="20"/>
      <c r="O9" s="20"/>
      <c r="P9" s="20">
        <v>-1485.72</v>
      </c>
      <c r="Q9" s="20">
        <v>-578103.41</v>
      </c>
      <c r="R9" s="20">
        <v>-607652.76</v>
      </c>
      <c r="S9" s="44">
        <f>SUM(G9:R9)</f>
        <v>-1187241.8900000001</v>
      </c>
      <c r="T9" s="21"/>
      <c r="U9" s="21"/>
    </row>
    <row r="10" spans="1:22" s="4" customFormat="1" x14ac:dyDescent="0.25">
      <c r="A10" s="16">
        <f>+MAX($A$1:A9)+1</f>
        <v>4</v>
      </c>
      <c r="B10" s="17"/>
      <c r="C10" s="23" t="s">
        <v>11</v>
      </c>
      <c r="D10" s="24" t="s">
        <v>10</v>
      </c>
      <c r="E10" s="24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>
        <v>0</v>
      </c>
      <c r="Q10" s="26">
        <v>0</v>
      </c>
      <c r="R10" s="26">
        <v>0</v>
      </c>
      <c r="S10" s="45">
        <f>SUM(G10:R10)</f>
        <v>0</v>
      </c>
      <c r="T10" s="21"/>
      <c r="U10" s="21"/>
    </row>
    <row r="11" spans="1:22" s="4" customFormat="1" x14ac:dyDescent="0.25">
      <c r="A11" s="16">
        <f>+MAX($A$1:A10)+1</f>
        <v>5</v>
      </c>
      <c r="B11" s="17"/>
      <c r="C11" s="18" t="s">
        <v>12</v>
      </c>
      <c r="D11" s="19"/>
      <c r="E11" s="19"/>
      <c r="F11" s="17"/>
      <c r="G11" s="20">
        <f>SUM(G9:G10)</f>
        <v>0</v>
      </c>
      <c r="H11" s="20">
        <f t="shared" ref="H11:R11" si="1">SUM(H9:H10)</f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-1485.72</v>
      </c>
      <c r="Q11" s="20">
        <f t="shared" si="1"/>
        <v>-578103.41</v>
      </c>
      <c r="R11" s="20">
        <f t="shared" si="1"/>
        <v>-607652.76</v>
      </c>
      <c r="S11" s="44">
        <f>SUM(G11:R11)</f>
        <v>-1187241.8900000001</v>
      </c>
      <c r="T11" s="21"/>
      <c r="U11" s="21"/>
    </row>
    <row r="12" spans="1:22" s="4" customFormat="1" x14ac:dyDescent="0.25">
      <c r="A12" s="16"/>
      <c r="B12" s="17"/>
      <c r="C12" s="18"/>
      <c r="D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43"/>
      <c r="T12" s="21"/>
      <c r="U12" s="21"/>
    </row>
    <row r="13" spans="1:22" s="4" customFormat="1" x14ac:dyDescent="0.25">
      <c r="A13" s="16">
        <f>+MAX($A$1:A12)+1</f>
        <v>6</v>
      </c>
      <c r="B13" s="17"/>
      <c r="C13" s="18" t="s">
        <v>13</v>
      </c>
      <c r="D13" s="19"/>
      <c r="E13" s="17" t="s">
        <v>14</v>
      </c>
      <c r="F13" s="28">
        <v>0.43384220575461052</v>
      </c>
      <c r="G13" s="20"/>
      <c r="H13" s="20"/>
      <c r="I13" s="20"/>
      <c r="J13" s="20"/>
      <c r="K13" s="20"/>
      <c r="L13" s="20"/>
      <c r="M13" s="20"/>
      <c r="N13" s="20"/>
      <c r="O13" s="20">
        <f>O11*$F$13</f>
        <v>0</v>
      </c>
      <c r="P13" s="20">
        <f>P11*$F$13</f>
        <v>-644.56804193374001</v>
      </c>
      <c r="Q13" s="20">
        <f t="shared" ref="Q13:R13" si="2">Q11*$F$13</f>
        <v>-250805.65854866197</v>
      </c>
      <c r="R13" s="20">
        <f t="shared" si="2"/>
        <v>-263625.41373127699</v>
      </c>
      <c r="S13" s="44">
        <f>SUM(G13:R13)</f>
        <v>-515075.64032187266</v>
      </c>
      <c r="T13" s="21"/>
      <c r="U13" s="21"/>
    </row>
    <row r="14" spans="1:22" s="4" customFormat="1" x14ac:dyDescent="0.25">
      <c r="A14" s="16">
        <f>+MAX($A$1:A13)+1</f>
        <v>7</v>
      </c>
      <c r="B14" s="17"/>
      <c r="C14" s="23" t="s">
        <v>15</v>
      </c>
      <c r="D14" s="24"/>
      <c r="E14" s="24"/>
      <c r="F14" s="25"/>
      <c r="G14" s="26"/>
      <c r="H14" s="26"/>
      <c r="I14" s="26"/>
      <c r="J14" s="26"/>
      <c r="K14" s="26"/>
      <c r="L14" s="26"/>
      <c r="M14" s="26"/>
      <c r="N14" s="26"/>
      <c r="O14" s="26">
        <v>0</v>
      </c>
      <c r="P14" s="26">
        <v>48690687.634379275</v>
      </c>
      <c r="Q14" s="26">
        <v>50196933.512127191</v>
      </c>
      <c r="R14" s="26">
        <v>53447121.013135135</v>
      </c>
      <c r="S14" s="27"/>
      <c r="T14" s="21"/>
      <c r="U14" s="21"/>
    </row>
    <row r="15" spans="1:22" s="4" customFormat="1" x14ac:dyDescent="0.25">
      <c r="A15" s="16">
        <f>+MAX($A$1:A14)+1</f>
        <v>8</v>
      </c>
      <c r="B15" s="17"/>
      <c r="C15" s="18" t="s">
        <v>16</v>
      </c>
      <c r="D15" s="19"/>
      <c r="E15" s="19"/>
      <c r="F15" s="17"/>
      <c r="G15" s="20"/>
      <c r="H15" s="20"/>
      <c r="I15" s="20"/>
      <c r="J15" s="20"/>
      <c r="K15" s="20"/>
      <c r="L15" s="20"/>
      <c r="M15" s="20"/>
      <c r="N15" s="20"/>
      <c r="O15" s="20">
        <f>O13+O14</f>
        <v>0</v>
      </c>
      <c r="P15" s="20">
        <f>P13+P14</f>
        <v>48690043.06633734</v>
      </c>
      <c r="Q15" s="20">
        <f>Q13+Q14</f>
        <v>49946127.85357853</v>
      </c>
      <c r="R15" s="20">
        <f>R13+R14</f>
        <v>53183495.599403858</v>
      </c>
      <c r="S15" s="21"/>
      <c r="T15" s="21"/>
      <c r="U15" s="21"/>
    </row>
    <row r="16" spans="1:22" s="4" customFormat="1" x14ac:dyDescent="0.25">
      <c r="A16" s="16"/>
      <c r="B16" s="17"/>
      <c r="C16" s="22"/>
      <c r="D16" s="19"/>
      <c r="E16" s="19"/>
      <c r="F16" s="17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T16" s="21"/>
      <c r="U16" s="21"/>
    </row>
    <row r="17" spans="1:21" s="4" customFormat="1" x14ac:dyDescent="0.25">
      <c r="A17" s="16"/>
      <c r="B17" s="29"/>
      <c r="C17" s="30"/>
      <c r="D17" s="31"/>
      <c r="E17" s="31"/>
      <c r="F17" s="29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T17" s="21"/>
      <c r="U17" s="21"/>
    </row>
    <row r="18" spans="1:21" s="4" customFormat="1" x14ac:dyDescent="0.25">
      <c r="A18" s="16"/>
      <c r="B18" s="29"/>
      <c r="C18" s="33"/>
      <c r="D18" s="34"/>
      <c r="E18" s="34"/>
      <c r="F18" s="29"/>
      <c r="G18" s="35"/>
      <c r="H18" s="35"/>
      <c r="I18" s="35"/>
      <c r="J18" s="35"/>
      <c r="K18" s="35"/>
      <c r="L18" s="35"/>
      <c r="M18" s="35"/>
      <c r="N18" s="35"/>
      <c r="T18" s="21"/>
      <c r="U18" s="36"/>
    </row>
    <row r="19" spans="1:21" x14ac:dyDescent="0.25">
      <c r="G19" s="4"/>
      <c r="H19" s="4"/>
      <c r="I19" s="4"/>
      <c r="J19" s="4"/>
      <c r="K19" s="4"/>
      <c r="L19" s="4"/>
      <c r="M19" s="4"/>
      <c r="N19" s="4"/>
    </row>
    <row r="55" spans="1:18" x14ac:dyDescent="0.25">
      <c r="A55" s="37"/>
      <c r="B55" s="15"/>
      <c r="C55" s="38"/>
      <c r="D55" s="39"/>
      <c r="E55" s="39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x14ac:dyDescent="0.25">
      <c r="A56" s="37"/>
      <c r="B56" s="15"/>
      <c r="C56" s="38"/>
      <c r="D56" s="39"/>
      <c r="E56" s="39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x14ac:dyDescent="0.25">
      <c r="A57" s="37"/>
      <c r="B57" s="15"/>
      <c r="C57" s="38"/>
      <c r="D57" s="39"/>
      <c r="E57" s="39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x14ac:dyDescent="0.25">
      <c r="A58" s="37"/>
      <c r="B58" s="15"/>
      <c r="C58" s="38"/>
      <c r="D58" s="39"/>
      <c r="E58" s="39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25">
      <c r="A59" s="37"/>
      <c r="B59" s="15"/>
      <c r="C59" s="38"/>
      <c r="D59" s="39"/>
      <c r="E59" s="39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x14ac:dyDescent="0.25">
      <c r="A60" s="37"/>
      <c r="B60" s="15"/>
      <c r="C60" s="38"/>
      <c r="D60" s="39"/>
      <c r="E60" s="39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x14ac:dyDescent="0.25">
      <c r="A61" s="37"/>
      <c r="B61" s="15"/>
      <c r="C61" s="38"/>
      <c r="D61" s="39"/>
      <c r="E61" s="39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x14ac:dyDescent="0.25">
      <c r="A62" s="37"/>
      <c r="B62" s="15"/>
      <c r="C62" s="38"/>
      <c r="D62" s="39"/>
      <c r="E62" s="39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x14ac:dyDescent="0.25">
      <c r="A63" s="37"/>
      <c r="B63" s="15"/>
      <c r="C63" s="38"/>
      <c r="D63" s="39"/>
      <c r="E63" s="39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x14ac:dyDescent="0.25">
      <c r="A64" s="37"/>
      <c r="B64" s="15"/>
      <c r="C64" s="38"/>
      <c r="D64" s="39"/>
      <c r="E64" s="39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x14ac:dyDescent="0.25">
      <c r="A65" s="37"/>
      <c r="B65" s="15"/>
      <c r="C65" s="38"/>
      <c r="D65" s="39"/>
      <c r="E65" s="39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x14ac:dyDescent="0.25">
      <c r="A66" s="37"/>
      <c r="B66" s="15"/>
      <c r="C66" s="38"/>
      <c r="D66" s="39"/>
      <c r="E66" s="39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x14ac:dyDescent="0.25">
      <c r="A67" s="37"/>
      <c r="B67" s="15"/>
      <c r="C67" s="38"/>
      <c r="D67" s="39"/>
      <c r="E67" s="39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x14ac:dyDescent="0.25">
      <c r="A68" s="37"/>
      <c r="B68" s="15"/>
      <c r="C68" s="38"/>
      <c r="D68" s="39"/>
      <c r="E68" s="39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x14ac:dyDescent="0.25">
      <c r="A69" s="37"/>
      <c r="B69" s="15"/>
      <c r="C69" s="38"/>
      <c r="D69" s="39"/>
      <c r="E69" s="39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x14ac:dyDescent="0.25">
      <c r="A70" s="37"/>
      <c r="B70" s="15"/>
      <c r="C70" s="38"/>
      <c r="D70" s="39"/>
      <c r="E70" s="39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x14ac:dyDescent="0.25">
      <c r="A71" s="37"/>
      <c r="B71" s="15"/>
      <c r="C71" s="38"/>
      <c r="D71" s="39"/>
      <c r="E71" s="39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x14ac:dyDescent="0.25">
      <c r="A72" s="37"/>
      <c r="B72" s="15"/>
      <c r="C72" s="38"/>
      <c r="D72" s="39"/>
      <c r="E72" s="39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x14ac:dyDescent="0.25">
      <c r="A73" s="37"/>
      <c r="B73" s="15"/>
      <c r="C73" s="38"/>
      <c r="D73" s="39"/>
      <c r="E73" s="39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x14ac:dyDescent="0.25">
      <c r="A74" s="37"/>
      <c r="B74" s="15"/>
      <c r="C74" s="38"/>
      <c r="D74" s="39"/>
      <c r="E74" s="39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x14ac:dyDescent="0.25">
      <c r="A75" s="37"/>
      <c r="B75" s="15"/>
      <c r="C75" s="38"/>
      <c r="D75" s="39"/>
      <c r="E75" s="39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x14ac:dyDescent="0.25">
      <c r="A76" s="37"/>
      <c r="B76" s="15"/>
      <c r="C76" s="38"/>
      <c r="D76" s="39"/>
      <c r="E76" s="39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x14ac:dyDescent="0.25">
      <c r="A77" s="37"/>
      <c r="B77" s="15"/>
      <c r="C77" s="38"/>
      <c r="D77" s="39"/>
      <c r="E77" s="39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x14ac:dyDescent="0.25">
      <c r="A78" s="37"/>
      <c r="B78" s="15"/>
      <c r="C78" s="38"/>
      <c r="D78" s="39"/>
      <c r="E78" s="39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x14ac:dyDescent="0.25">
      <c r="A79" s="37"/>
      <c r="B79" s="15"/>
      <c r="C79" s="38"/>
      <c r="D79" s="39"/>
      <c r="E79" s="39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x14ac:dyDescent="0.25">
      <c r="A80" s="37"/>
      <c r="B80" s="15"/>
      <c r="C80" s="38"/>
      <c r="D80" s="39"/>
      <c r="E80" s="39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5">
      <c r="A81" s="37"/>
      <c r="B81" s="15"/>
      <c r="C81" s="38"/>
      <c r="D81" s="39"/>
      <c r="E81" s="39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25">
      <c r="A82" s="37"/>
      <c r="B82" s="15"/>
      <c r="C82" s="38"/>
      <c r="D82" s="39"/>
      <c r="E82" s="39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5">
      <c r="A83" s="37"/>
      <c r="B83" s="15"/>
      <c r="C83" s="38"/>
      <c r="D83" s="39"/>
      <c r="E83" s="39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25">
      <c r="A84" s="37"/>
      <c r="B84" s="15"/>
      <c r="C84" s="38"/>
      <c r="D84" s="39"/>
      <c r="E84" s="39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5">
      <c r="A85" s="37"/>
      <c r="B85" s="15"/>
      <c r="C85" s="38"/>
      <c r="D85" s="39"/>
      <c r="E85" s="39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25">
      <c r="A86" s="37"/>
      <c r="B86" s="15"/>
      <c r="C86" s="38"/>
      <c r="D86" s="39"/>
      <c r="E86" s="39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25">
      <c r="A87" s="37"/>
      <c r="B87" s="15"/>
      <c r="C87" s="38"/>
      <c r="D87" s="39"/>
      <c r="E87" s="39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25">
      <c r="A88" s="37"/>
      <c r="B88" s="15"/>
      <c r="C88" s="38"/>
      <c r="D88" s="39"/>
      <c r="E88" s="39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25">
      <c r="A89" s="37"/>
      <c r="B89" s="15"/>
      <c r="C89" s="38"/>
      <c r="D89" s="39"/>
      <c r="E89" s="39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25">
      <c r="A90" s="37"/>
      <c r="B90" s="15"/>
      <c r="C90" s="38"/>
      <c r="D90" s="39"/>
      <c r="E90" s="39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x14ac:dyDescent="0.25">
      <c r="A91" s="37"/>
      <c r="B91" s="15"/>
      <c r="C91" s="38"/>
      <c r="D91" s="39"/>
      <c r="E91" s="39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x14ac:dyDescent="0.25">
      <c r="A92" s="37"/>
      <c r="B92" s="15"/>
      <c r="C92" s="38"/>
      <c r="D92" s="39"/>
      <c r="E92" s="39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x14ac:dyDescent="0.25">
      <c r="A93" s="37"/>
      <c r="B93" s="15"/>
      <c r="C93" s="38"/>
      <c r="D93" s="39"/>
      <c r="E93" s="39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x14ac:dyDescent="0.25">
      <c r="A94" s="37"/>
      <c r="B94" s="15"/>
      <c r="C94" s="38"/>
      <c r="D94" s="39"/>
      <c r="E94" s="39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x14ac:dyDescent="0.25">
      <c r="A95" s="37"/>
      <c r="B95" s="15"/>
      <c r="C95" s="38"/>
      <c r="D95" s="39"/>
      <c r="E95" s="39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x14ac:dyDescent="0.25">
      <c r="A96" s="37"/>
      <c r="B96" s="15"/>
      <c r="C96" s="38"/>
      <c r="D96" s="39"/>
      <c r="E96" s="39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x14ac:dyDescent="0.25">
      <c r="A97" s="37"/>
      <c r="B97" s="15"/>
      <c r="C97" s="38"/>
      <c r="D97" s="39"/>
      <c r="E97" s="39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x14ac:dyDescent="0.25">
      <c r="A98" s="37"/>
      <c r="B98" s="15"/>
      <c r="C98" s="38"/>
      <c r="D98" s="39"/>
      <c r="E98" s="39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x14ac:dyDescent="0.25">
      <c r="A99" s="37"/>
      <c r="B99" s="15"/>
      <c r="C99" s="38"/>
      <c r="D99" s="39"/>
      <c r="E99" s="39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x14ac:dyDescent="0.25">
      <c r="A100" s="37"/>
      <c r="B100" s="15"/>
      <c r="C100" s="38"/>
      <c r="D100" s="39"/>
      <c r="E100" s="39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x14ac:dyDescent="0.25">
      <c r="A101" s="37"/>
      <c r="B101" s="15"/>
      <c r="C101" s="38"/>
      <c r="D101" s="39"/>
      <c r="E101" s="39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x14ac:dyDescent="0.25">
      <c r="A102" s="37"/>
      <c r="B102" s="15"/>
      <c r="C102" s="38"/>
      <c r="D102" s="39"/>
      <c r="E102" s="39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x14ac:dyDescent="0.25">
      <c r="A103" s="37"/>
      <c r="B103" s="15"/>
      <c r="C103" s="38"/>
      <c r="D103" s="39"/>
      <c r="E103" s="39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x14ac:dyDescent="0.25">
      <c r="A104" s="37"/>
      <c r="B104" s="15"/>
      <c r="C104" s="38"/>
      <c r="D104" s="39"/>
      <c r="E104" s="39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x14ac:dyDescent="0.25">
      <c r="A105" s="37"/>
      <c r="B105" s="15"/>
      <c r="C105" s="38"/>
      <c r="D105" s="39"/>
      <c r="E105" s="39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x14ac:dyDescent="0.25">
      <c r="A106" s="37"/>
      <c r="B106" s="15"/>
      <c r="C106" s="38"/>
      <c r="D106" s="39"/>
      <c r="E106" s="39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x14ac:dyDescent="0.25">
      <c r="A107" s="37"/>
      <c r="B107" s="15"/>
      <c r="C107" s="38"/>
      <c r="D107" s="39"/>
      <c r="E107" s="39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x14ac:dyDescent="0.25">
      <c r="A108" s="37"/>
      <c r="B108" s="15"/>
      <c r="C108" s="38"/>
      <c r="D108" s="39"/>
      <c r="E108" s="39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x14ac:dyDescent="0.25">
      <c r="A109" s="37"/>
      <c r="B109" s="15"/>
      <c r="C109" s="38"/>
      <c r="D109" s="39"/>
      <c r="E109" s="39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x14ac:dyDescent="0.25">
      <c r="A110" s="37"/>
      <c r="B110" s="15"/>
      <c r="C110" s="38"/>
      <c r="D110" s="39"/>
      <c r="E110" s="39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x14ac:dyDescent="0.25">
      <c r="A111" s="37"/>
      <c r="B111" s="15"/>
      <c r="C111" s="38"/>
      <c r="D111" s="39"/>
      <c r="E111" s="39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x14ac:dyDescent="0.25">
      <c r="A112" s="37"/>
      <c r="B112" s="15"/>
      <c r="C112" s="38"/>
      <c r="D112" s="39"/>
      <c r="E112" s="39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x14ac:dyDescent="0.25">
      <c r="A113" s="37"/>
      <c r="B113" s="15"/>
      <c r="C113" s="38"/>
      <c r="D113" s="39"/>
      <c r="E113" s="39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x14ac:dyDescent="0.25">
      <c r="A114" s="37"/>
      <c r="B114" s="15"/>
      <c r="C114" s="38"/>
      <c r="D114" s="39"/>
      <c r="E114" s="39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x14ac:dyDescent="0.25">
      <c r="A115" s="37"/>
      <c r="B115" s="15"/>
      <c r="C115" s="38"/>
      <c r="D115" s="39"/>
      <c r="E115" s="39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x14ac:dyDescent="0.25">
      <c r="A116" s="37"/>
      <c r="B116" s="15"/>
      <c r="C116" s="38"/>
      <c r="D116" s="39"/>
      <c r="E116" s="39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x14ac:dyDescent="0.25">
      <c r="A117" s="37"/>
      <c r="B117" s="15"/>
      <c r="C117" s="38"/>
      <c r="D117" s="39"/>
      <c r="E117" s="39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x14ac:dyDescent="0.25">
      <c r="A118" s="37"/>
      <c r="B118" s="15"/>
      <c r="C118" s="38"/>
      <c r="D118" s="39"/>
      <c r="E118" s="39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x14ac:dyDescent="0.25">
      <c r="A119" s="37"/>
      <c r="B119" s="15"/>
      <c r="C119" s="38"/>
      <c r="D119" s="39"/>
      <c r="E119" s="39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x14ac:dyDescent="0.25">
      <c r="A120" s="37"/>
      <c r="B120" s="15"/>
      <c r="C120" s="38"/>
      <c r="D120" s="39"/>
      <c r="E120" s="39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x14ac:dyDescent="0.25">
      <c r="A121" s="37"/>
      <c r="B121" s="15"/>
      <c r="C121" s="38"/>
      <c r="D121" s="39"/>
      <c r="E121" s="39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x14ac:dyDescent="0.25">
      <c r="A122" s="37"/>
      <c r="B122" s="15"/>
      <c r="C122" s="38"/>
      <c r="D122" s="39"/>
      <c r="E122" s="39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x14ac:dyDescent="0.25">
      <c r="A123" s="37"/>
      <c r="B123" s="15"/>
      <c r="C123" s="38"/>
      <c r="D123" s="39"/>
      <c r="E123" s="39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x14ac:dyDescent="0.25">
      <c r="A124" s="37"/>
      <c r="B124" s="15"/>
      <c r="C124" s="38"/>
      <c r="D124" s="39"/>
      <c r="E124" s="39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x14ac:dyDescent="0.25">
      <c r="A125" s="37"/>
      <c r="B125" s="15"/>
      <c r="C125" s="38"/>
      <c r="D125" s="39"/>
      <c r="E125" s="39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x14ac:dyDescent="0.25">
      <c r="A126" s="37"/>
      <c r="B126" s="15"/>
      <c r="C126" s="38"/>
      <c r="D126" s="39"/>
      <c r="E126" s="39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x14ac:dyDescent="0.25">
      <c r="A127" s="37"/>
      <c r="B127" s="15"/>
      <c r="C127" s="38"/>
      <c r="D127" s="39"/>
      <c r="E127" s="39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x14ac:dyDescent="0.25">
      <c r="A128" s="37"/>
      <c r="B128" s="15"/>
      <c r="C128" s="38"/>
      <c r="D128" s="39"/>
      <c r="E128" s="39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x14ac:dyDescent="0.25">
      <c r="A129" s="37"/>
      <c r="B129" s="15"/>
      <c r="C129" s="38"/>
      <c r="D129" s="39"/>
      <c r="E129" s="39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x14ac:dyDescent="0.25">
      <c r="A130" s="37"/>
      <c r="B130" s="15"/>
      <c r="C130" s="38"/>
      <c r="D130" s="39"/>
      <c r="E130" s="39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x14ac:dyDescent="0.25">
      <c r="A131" s="37"/>
      <c r="B131" s="15"/>
      <c r="C131" s="38"/>
      <c r="D131" s="39"/>
      <c r="E131" s="39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x14ac:dyDescent="0.25">
      <c r="A132" s="37"/>
      <c r="B132" s="15"/>
      <c r="C132" s="38"/>
      <c r="D132" s="39"/>
      <c r="E132" s="39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x14ac:dyDescent="0.25">
      <c r="A133" s="37"/>
      <c r="B133" s="15"/>
      <c r="C133" s="38"/>
      <c r="D133" s="39"/>
      <c r="E133" s="39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x14ac:dyDescent="0.25">
      <c r="A134" s="37"/>
      <c r="B134" s="15"/>
      <c r="C134" s="38"/>
      <c r="D134" s="39"/>
      <c r="E134" s="39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x14ac:dyDescent="0.25">
      <c r="A135" s="37"/>
      <c r="B135" s="15"/>
      <c r="C135" s="38"/>
      <c r="D135" s="39"/>
      <c r="E135" s="39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x14ac:dyDescent="0.25">
      <c r="A136" s="37"/>
      <c r="B136" s="15"/>
      <c r="C136" s="38"/>
      <c r="D136" s="39"/>
      <c r="E136" s="39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x14ac:dyDescent="0.25">
      <c r="A137" s="37"/>
      <c r="B137" s="15"/>
      <c r="C137" s="38"/>
      <c r="D137" s="39"/>
      <c r="E137" s="39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x14ac:dyDescent="0.25">
      <c r="A138" s="37"/>
      <c r="B138" s="15"/>
      <c r="C138" s="38"/>
      <c r="D138" s="39"/>
      <c r="E138" s="39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x14ac:dyDescent="0.25">
      <c r="A139" s="37"/>
      <c r="B139" s="15"/>
      <c r="C139" s="38"/>
      <c r="D139" s="39"/>
      <c r="E139" s="39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x14ac:dyDescent="0.25">
      <c r="A140" s="37"/>
      <c r="B140" s="15"/>
      <c r="C140" s="38"/>
      <c r="D140" s="39"/>
      <c r="E140" s="39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x14ac:dyDescent="0.25">
      <c r="A141" s="37"/>
      <c r="B141" s="15"/>
      <c r="C141" s="38"/>
      <c r="D141" s="39"/>
      <c r="E141" s="39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x14ac:dyDescent="0.25">
      <c r="A142" s="37"/>
      <c r="B142" s="15"/>
      <c r="C142" s="38"/>
      <c r="D142" s="39"/>
      <c r="E142" s="39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x14ac:dyDescent="0.25">
      <c r="A143" s="37"/>
      <c r="B143" s="15"/>
      <c r="C143" s="38"/>
      <c r="D143" s="39"/>
      <c r="E143" s="39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x14ac:dyDescent="0.25">
      <c r="A144" s="37"/>
      <c r="B144" s="15"/>
      <c r="C144" s="38"/>
      <c r="D144" s="39"/>
      <c r="E144" s="39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x14ac:dyDescent="0.25">
      <c r="A145" s="37"/>
      <c r="B145" s="15"/>
      <c r="C145" s="38"/>
      <c r="D145" s="39"/>
      <c r="E145" s="39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x14ac:dyDescent="0.25">
      <c r="A146" s="37"/>
      <c r="B146" s="15"/>
      <c r="C146" s="38"/>
      <c r="D146" s="39"/>
      <c r="E146" s="39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x14ac:dyDescent="0.25">
      <c r="A147" s="37"/>
      <c r="B147" s="15"/>
      <c r="C147" s="38"/>
      <c r="D147" s="39"/>
      <c r="E147" s="39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x14ac:dyDescent="0.25">
      <c r="A148" s="37"/>
      <c r="B148" s="15"/>
      <c r="C148" s="38"/>
      <c r="D148" s="39"/>
      <c r="E148" s="39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x14ac:dyDescent="0.25">
      <c r="A149" s="37"/>
      <c r="B149" s="15"/>
      <c r="C149" s="38"/>
      <c r="D149" s="39"/>
      <c r="E149" s="39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x14ac:dyDescent="0.25">
      <c r="A150" s="37"/>
      <c r="B150" s="15"/>
      <c r="C150" s="38"/>
      <c r="D150" s="39"/>
      <c r="E150" s="39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x14ac:dyDescent="0.25">
      <c r="A151" s="37"/>
      <c r="B151" s="15"/>
      <c r="C151" s="38"/>
      <c r="D151" s="39"/>
      <c r="E151" s="39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x14ac:dyDescent="0.25">
      <c r="A152" s="37"/>
      <c r="B152" s="15"/>
      <c r="C152" s="38"/>
      <c r="D152" s="39"/>
      <c r="E152" s="39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x14ac:dyDescent="0.25">
      <c r="A153" s="37"/>
      <c r="B153" s="15"/>
      <c r="C153" s="38"/>
      <c r="D153" s="39"/>
      <c r="E153" s="39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x14ac:dyDescent="0.25">
      <c r="A154" s="37"/>
      <c r="B154" s="15"/>
      <c r="C154" s="38"/>
      <c r="D154" s="39"/>
      <c r="E154" s="39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x14ac:dyDescent="0.25">
      <c r="A155" s="37"/>
      <c r="B155" s="15"/>
      <c r="C155" s="38"/>
      <c r="D155" s="39"/>
      <c r="E155" s="39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x14ac:dyDescent="0.25">
      <c r="A156" s="37"/>
      <c r="B156" s="15"/>
      <c r="C156" s="38"/>
      <c r="D156" s="39"/>
      <c r="E156" s="39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x14ac:dyDescent="0.25">
      <c r="A157" s="37"/>
      <c r="B157" s="15"/>
      <c r="C157" s="38"/>
      <c r="D157" s="39"/>
      <c r="E157" s="39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x14ac:dyDescent="0.25">
      <c r="A158" s="37"/>
      <c r="B158" s="15"/>
      <c r="C158" s="38"/>
      <c r="D158" s="39"/>
      <c r="E158" s="39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x14ac:dyDescent="0.25">
      <c r="A159" s="37"/>
      <c r="B159" s="15"/>
      <c r="C159" s="38"/>
      <c r="D159" s="39"/>
      <c r="E159" s="39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x14ac:dyDescent="0.25">
      <c r="A160" s="37"/>
      <c r="B160" s="15"/>
      <c r="C160" s="38"/>
      <c r="D160" s="39"/>
      <c r="E160" s="39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x14ac:dyDescent="0.25">
      <c r="A161" s="37"/>
      <c r="B161" s="15"/>
      <c r="C161" s="38"/>
      <c r="D161" s="39"/>
      <c r="E161" s="39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x14ac:dyDescent="0.25">
      <c r="A162" s="37"/>
      <c r="B162" s="15"/>
      <c r="C162" s="38"/>
      <c r="D162" s="39"/>
      <c r="E162" s="39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x14ac:dyDescent="0.25">
      <c r="A163" s="37"/>
      <c r="B163" s="15"/>
      <c r="C163" s="38"/>
      <c r="D163" s="39"/>
      <c r="E163" s="39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x14ac:dyDescent="0.25">
      <c r="A164" s="37"/>
      <c r="B164" s="15"/>
      <c r="C164" s="38"/>
      <c r="D164" s="39"/>
      <c r="E164" s="39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x14ac:dyDescent="0.25">
      <c r="A165" s="37"/>
      <c r="B165" s="15"/>
      <c r="C165" s="38"/>
      <c r="D165" s="39"/>
      <c r="E165" s="39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x14ac:dyDescent="0.25">
      <c r="A166" s="37"/>
      <c r="B166" s="15"/>
      <c r="C166" s="38"/>
      <c r="D166" s="39"/>
      <c r="E166" s="39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x14ac:dyDescent="0.25">
      <c r="A167" s="37"/>
      <c r="B167" s="15"/>
      <c r="C167" s="38"/>
      <c r="D167" s="39"/>
      <c r="E167" s="39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x14ac:dyDescent="0.25">
      <c r="A168" s="37"/>
      <c r="B168" s="15"/>
      <c r="C168" s="38"/>
      <c r="D168" s="39"/>
      <c r="E168" s="39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x14ac:dyDescent="0.25">
      <c r="A169" s="37"/>
      <c r="B169" s="15"/>
      <c r="C169" s="38"/>
      <c r="D169" s="39"/>
      <c r="E169" s="39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x14ac:dyDescent="0.25">
      <c r="A170" s="37"/>
      <c r="B170" s="15"/>
      <c r="C170" s="38"/>
      <c r="D170" s="39"/>
      <c r="E170" s="39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x14ac:dyDescent="0.25">
      <c r="A171" s="37"/>
      <c r="B171" s="15"/>
      <c r="C171" s="38"/>
      <c r="D171" s="39"/>
      <c r="E171" s="39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x14ac:dyDescent="0.25">
      <c r="A172" s="37"/>
      <c r="B172" s="15"/>
      <c r="C172" s="38"/>
      <c r="D172" s="39"/>
      <c r="E172" s="39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x14ac:dyDescent="0.25">
      <c r="A173" s="37"/>
      <c r="B173" s="15"/>
      <c r="C173" s="38"/>
      <c r="D173" s="39"/>
      <c r="E173" s="39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x14ac:dyDescent="0.25">
      <c r="A174" s="37"/>
      <c r="B174" s="15"/>
      <c r="C174" s="38"/>
      <c r="D174" s="39"/>
      <c r="E174" s="39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x14ac:dyDescent="0.25">
      <c r="A175" s="37"/>
      <c r="B175" s="15"/>
      <c r="C175" s="38"/>
      <c r="D175" s="39"/>
      <c r="E175" s="39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x14ac:dyDescent="0.25">
      <c r="A176" s="37"/>
      <c r="B176" s="15"/>
      <c r="C176" s="38"/>
      <c r="D176" s="39"/>
      <c r="E176" s="39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x14ac:dyDescent="0.25">
      <c r="A177" s="37"/>
      <c r="B177" s="15"/>
      <c r="C177" s="38"/>
      <c r="D177" s="39"/>
      <c r="E177" s="39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x14ac:dyDescent="0.25">
      <c r="A178" s="37"/>
      <c r="B178" s="15"/>
      <c r="C178" s="38"/>
      <c r="D178" s="39"/>
      <c r="E178" s="39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x14ac:dyDescent="0.25">
      <c r="A179" s="37"/>
      <c r="B179" s="15"/>
      <c r="C179" s="38"/>
      <c r="D179" s="39"/>
      <c r="E179" s="39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x14ac:dyDescent="0.25">
      <c r="A180" s="37"/>
      <c r="B180" s="15"/>
      <c r="C180" s="38"/>
      <c r="D180" s="39"/>
      <c r="E180" s="39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x14ac:dyDescent="0.25">
      <c r="A181" s="37"/>
      <c r="B181" s="15"/>
      <c r="C181" s="38"/>
      <c r="D181" s="39"/>
      <c r="E181" s="39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x14ac:dyDescent="0.25">
      <c r="A182" s="37"/>
      <c r="B182" s="15"/>
      <c r="C182" s="38"/>
      <c r="D182" s="39"/>
      <c r="E182" s="39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x14ac:dyDescent="0.25">
      <c r="A183" s="37"/>
      <c r="B183" s="15"/>
      <c r="C183" s="38"/>
      <c r="D183" s="39"/>
      <c r="E183" s="39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x14ac:dyDescent="0.25">
      <c r="A184" s="37"/>
      <c r="B184" s="15"/>
      <c r="C184" s="38"/>
      <c r="D184" s="39"/>
      <c r="E184" s="39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x14ac:dyDescent="0.25">
      <c r="A185" s="37"/>
      <c r="B185" s="15"/>
      <c r="C185" s="38"/>
      <c r="D185" s="39"/>
      <c r="E185" s="39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x14ac:dyDescent="0.25">
      <c r="A186" s="37"/>
      <c r="B186" s="15"/>
      <c r="C186" s="38"/>
      <c r="D186" s="39"/>
      <c r="E186" s="39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x14ac:dyDescent="0.25">
      <c r="A187" s="37"/>
      <c r="B187" s="15"/>
      <c r="C187" s="38"/>
      <c r="D187" s="39"/>
      <c r="E187" s="39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x14ac:dyDescent="0.25">
      <c r="A188" s="37"/>
      <c r="B188" s="15"/>
      <c r="C188" s="38"/>
      <c r="D188" s="39"/>
      <c r="E188" s="39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x14ac:dyDescent="0.25">
      <c r="A189" s="37"/>
      <c r="B189" s="15"/>
      <c r="C189" s="38"/>
      <c r="D189" s="39"/>
      <c r="E189" s="39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x14ac:dyDescent="0.25">
      <c r="A190" s="37"/>
      <c r="B190" s="15"/>
      <c r="C190" s="38"/>
      <c r="D190" s="39"/>
      <c r="E190" s="39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x14ac:dyDescent="0.25">
      <c r="A191" s="37"/>
      <c r="B191" s="15"/>
      <c r="C191" s="38"/>
      <c r="D191" s="39"/>
      <c r="E191" s="39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x14ac:dyDescent="0.25">
      <c r="A192" s="37"/>
      <c r="B192" s="15"/>
      <c r="C192" s="38"/>
      <c r="D192" s="39"/>
      <c r="E192" s="39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x14ac:dyDescent="0.25">
      <c r="A193" s="37"/>
      <c r="B193" s="15"/>
      <c r="C193" s="38"/>
      <c r="D193" s="39"/>
      <c r="E193" s="39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x14ac:dyDescent="0.25">
      <c r="A194" s="37"/>
      <c r="B194" s="15"/>
      <c r="C194" s="38"/>
      <c r="D194" s="39"/>
      <c r="E194" s="39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x14ac:dyDescent="0.25">
      <c r="A195" s="37"/>
      <c r="B195" s="15"/>
      <c r="C195" s="38"/>
      <c r="D195" s="39"/>
      <c r="E195" s="39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x14ac:dyDescent="0.25">
      <c r="A196" s="37"/>
      <c r="B196" s="15"/>
      <c r="C196" s="38"/>
      <c r="D196" s="39"/>
      <c r="E196" s="39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x14ac:dyDescent="0.25">
      <c r="A197" s="37"/>
      <c r="B197" s="15"/>
      <c r="C197" s="38"/>
      <c r="D197" s="39"/>
      <c r="E197" s="39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x14ac:dyDescent="0.25">
      <c r="A198" s="37"/>
      <c r="B198" s="15"/>
      <c r="C198" s="38"/>
      <c r="D198" s="39"/>
      <c r="E198" s="39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x14ac:dyDescent="0.25">
      <c r="A199" s="37"/>
      <c r="B199" s="15"/>
      <c r="C199" s="38"/>
      <c r="D199" s="39"/>
      <c r="E199" s="39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x14ac:dyDescent="0.25">
      <c r="A200" s="37"/>
      <c r="B200" s="15"/>
      <c r="C200" s="38"/>
      <c r="D200" s="39"/>
      <c r="E200" s="39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x14ac:dyDescent="0.25">
      <c r="A201" s="37"/>
      <c r="B201" s="15"/>
      <c r="C201" s="38"/>
      <c r="D201" s="39"/>
      <c r="E201" s="39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x14ac:dyDescent="0.25">
      <c r="A202" s="37"/>
      <c r="B202" s="15"/>
      <c r="C202" s="38"/>
      <c r="D202" s="39"/>
      <c r="E202" s="39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x14ac:dyDescent="0.25">
      <c r="A203" s="37"/>
      <c r="B203" s="15"/>
      <c r="C203" s="38"/>
      <c r="D203" s="39"/>
      <c r="E203" s="39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x14ac:dyDescent="0.25">
      <c r="A204" s="37"/>
      <c r="B204" s="15"/>
      <c r="C204" s="38"/>
      <c r="D204" s="39"/>
      <c r="E204" s="39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x14ac:dyDescent="0.25">
      <c r="A205" s="37"/>
      <c r="B205" s="15"/>
      <c r="C205" s="38"/>
      <c r="D205" s="39"/>
      <c r="E205" s="39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x14ac:dyDescent="0.25">
      <c r="A206" s="37"/>
      <c r="B206" s="15"/>
      <c r="C206" s="38"/>
      <c r="D206" s="39"/>
      <c r="E206" s="39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x14ac:dyDescent="0.25">
      <c r="A207" s="37"/>
      <c r="B207" s="15"/>
      <c r="C207" s="38"/>
      <c r="D207" s="39"/>
      <c r="E207" s="39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x14ac:dyDescent="0.25">
      <c r="A208" s="37"/>
      <c r="B208" s="15"/>
      <c r="C208" s="38"/>
      <c r="D208" s="39"/>
      <c r="E208" s="39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x14ac:dyDescent="0.25">
      <c r="A209" s="37"/>
      <c r="B209" s="15"/>
      <c r="C209" s="38"/>
      <c r="D209" s="39"/>
      <c r="E209" s="39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x14ac:dyDescent="0.25">
      <c r="A210" s="37"/>
      <c r="B210" s="15"/>
      <c r="C210" s="38"/>
      <c r="D210" s="39"/>
      <c r="E210" s="39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x14ac:dyDescent="0.25">
      <c r="A211" s="37"/>
      <c r="B211" s="15"/>
      <c r="C211" s="38"/>
      <c r="D211" s="39"/>
      <c r="E211" s="39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x14ac:dyDescent="0.25">
      <c r="A212" s="37"/>
      <c r="B212" s="15"/>
      <c r="C212" s="38"/>
      <c r="D212" s="39"/>
      <c r="E212" s="39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x14ac:dyDescent="0.25">
      <c r="A213" s="37"/>
      <c r="B213" s="15"/>
      <c r="C213" s="38"/>
      <c r="D213" s="39"/>
      <c r="E213" s="39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x14ac:dyDescent="0.25">
      <c r="A214" s="37"/>
      <c r="B214" s="15"/>
      <c r="C214" s="38"/>
      <c r="D214" s="39"/>
      <c r="E214" s="39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x14ac:dyDescent="0.25">
      <c r="A215" s="37"/>
      <c r="B215" s="15"/>
      <c r="C215" s="38"/>
      <c r="D215" s="39"/>
      <c r="E215" s="39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x14ac:dyDescent="0.25">
      <c r="A216" s="37"/>
      <c r="B216" s="15"/>
      <c r="C216" s="38"/>
      <c r="D216" s="39"/>
      <c r="E216" s="39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x14ac:dyDescent="0.25">
      <c r="A217" s="37"/>
      <c r="B217" s="15"/>
      <c r="C217" s="38"/>
      <c r="D217" s="39"/>
      <c r="E217" s="39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x14ac:dyDescent="0.25">
      <c r="A218" s="37"/>
      <c r="B218" s="15"/>
      <c r="C218" s="38"/>
      <c r="D218" s="39"/>
      <c r="E218" s="39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x14ac:dyDescent="0.25">
      <c r="A219" s="37"/>
      <c r="B219" s="15"/>
      <c r="C219" s="38"/>
      <c r="D219" s="39"/>
      <c r="E219" s="39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x14ac:dyDescent="0.25">
      <c r="A220" s="37"/>
      <c r="B220" s="15"/>
      <c r="C220" s="38"/>
      <c r="D220" s="39"/>
      <c r="E220" s="39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x14ac:dyDescent="0.25">
      <c r="A221" s="37"/>
      <c r="B221" s="15"/>
      <c r="C221" s="38"/>
      <c r="D221" s="39"/>
      <c r="E221" s="39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x14ac:dyDescent="0.25">
      <c r="A222" s="37"/>
      <c r="B222" s="15"/>
      <c r="C222" s="38"/>
      <c r="D222" s="39"/>
      <c r="E222" s="39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x14ac:dyDescent="0.25">
      <c r="A223" s="37"/>
      <c r="B223" s="15"/>
      <c r="C223" s="38"/>
      <c r="D223" s="39"/>
      <c r="E223" s="39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x14ac:dyDescent="0.25">
      <c r="A224" s="37"/>
      <c r="B224" s="15"/>
      <c r="C224" s="38"/>
      <c r="D224" s="39"/>
      <c r="E224" s="39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x14ac:dyDescent="0.25">
      <c r="A225" s="37"/>
      <c r="B225" s="15"/>
      <c r="C225" s="38"/>
      <c r="D225" s="39"/>
      <c r="E225" s="39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x14ac:dyDescent="0.25">
      <c r="A226" s="37"/>
      <c r="B226" s="15"/>
      <c r="C226" s="38"/>
      <c r="D226" s="39"/>
      <c r="E226" s="39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x14ac:dyDescent="0.25">
      <c r="A227" s="37"/>
      <c r="B227" s="15"/>
      <c r="C227" s="38"/>
      <c r="D227" s="39"/>
      <c r="E227" s="39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x14ac:dyDescent="0.25">
      <c r="A228" s="37"/>
      <c r="B228" s="15"/>
      <c r="C228" s="38"/>
      <c r="D228" s="39"/>
      <c r="E228" s="39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x14ac:dyDescent="0.25">
      <c r="A229" s="37"/>
      <c r="B229" s="15"/>
      <c r="C229" s="38"/>
      <c r="D229" s="39"/>
      <c r="E229" s="39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x14ac:dyDescent="0.25">
      <c r="A230" s="37"/>
      <c r="B230" s="15"/>
      <c r="C230" s="38"/>
      <c r="D230" s="39"/>
      <c r="E230" s="39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x14ac:dyDescent="0.25">
      <c r="A231" s="37"/>
      <c r="B231" s="15"/>
      <c r="C231" s="38"/>
      <c r="D231" s="39"/>
      <c r="E231" s="39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x14ac:dyDescent="0.25">
      <c r="A232" s="37"/>
      <c r="B232" s="15"/>
      <c r="C232" s="38"/>
      <c r="D232" s="39"/>
      <c r="E232" s="39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x14ac:dyDescent="0.25">
      <c r="A233" s="37"/>
      <c r="B233" s="15"/>
      <c r="C233" s="38"/>
      <c r="D233" s="39"/>
      <c r="E233" s="39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x14ac:dyDescent="0.25">
      <c r="A234" s="37"/>
      <c r="B234" s="15"/>
      <c r="C234" s="38"/>
      <c r="D234" s="39"/>
      <c r="E234" s="39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x14ac:dyDescent="0.25">
      <c r="A235" s="37"/>
      <c r="B235" s="15"/>
      <c r="C235" s="38"/>
      <c r="D235" s="39"/>
      <c r="E235" s="39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x14ac:dyDescent="0.25">
      <c r="A236" s="37"/>
      <c r="B236" s="15"/>
      <c r="C236" s="38"/>
      <c r="D236" s="39"/>
      <c r="E236" s="39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x14ac:dyDescent="0.25">
      <c r="A237" s="37"/>
      <c r="B237" s="15"/>
      <c r="C237" s="38"/>
      <c r="D237" s="39"/>
      <c r="E237" s="39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x14ac:dyDescent="0.25">
      <c r="A238" s="37"/>
      <c r="B238" s="15"/>
      <c r="C238" s="38"/>
      <c r="D238" s="39"/>
      <c r="E238" s="39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x14ac:dyDescent="0.25">
      <c r="A239" s="37"/>
      <c r="B239" s="15"/>
      <c r="C239" s="38"/>
      <c r="D239" s="39"/>
      <c r="E239" s="39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x14ac:dyDescent="0.25">
      <c r="A240" s="37"/>
      <c r="B240" s="15"/>
      <c r="C240" s="38"/>
      <c r="D240" s="39"/>
      <c r="E240" s="39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x14ac:dyDescent="0.25">
      <c r="A241" s="37"/>
      <c r="B241" s="15"/>
      <c r="C241" s="38"/>
      <c r="D241" s="39"/>
      <c r="E241" s="39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x14ac:dyDescent="0.25">
      <c r="A242" s="37"/>
      <c r="B242" s="15"/>
      <c r="C242" s="38"/>
      <c r="D242" s="39"/>
      <c r="E242" s="39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x14ac:dyDescent="0.25">
      <c r="A243" s="37"/>
      <c r="B243" s="15"/>
      <c r="C243" s="38"/>
      <c r="D243" s="39"/>
      <c r="E243" s="39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x14ac:dyDescent="0.25">
      <c r="A244" s="37"/>
      <c r="B244" s="15"/>
      <c r="C244" s="38"/>
      <c r="D244" s="39"/>
      <c r="E244" s="39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x14ac:dyDescent="0.25">
      <c r="A245" s="37"/>
      <c r="B245" s="15"/>
      <c r="C245" s="38"/>
      <c r="D245" s="39"/>
      <c r="E245" s="39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x14ac:dyDescent="0.25">
      <c r="A246" s="37"/>
      <c r="B246" s="15"/>
      <c r="C246" s="38"/>
      <c r="D246" s="39"/>
      <c r="E246" s="39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x14ac:dyDescent="0.25">
      <c r="A247" s="37"/>
      <c r="B247" s="15"/>
      <c r="C247" s="38"/>
      <c r="D247" s="39"/>
      <c r="E247" s="39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x14ac:dyDescent="0.25">
      <c r="A248" s="37"/>
      <c r="B248" s="15"/>
      <c r="C248" s="38"/>
      <c r="D248" s="39"/>
      <c r="E248" s="39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x14ac:dyDescent="0.25">
      <c r="A249" s="37"/>
      <c r="B249" s="15"/>
      <c r="C249" s="38"/>
      <c r="D249" s="39"/>
      <c r="E249" s="39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x14ac:dyDescent="0.25">
      <c r="A250" s="37"/>
      <c r="B250" s="15"/>
      <c r="C250" s="38"/>
      <c r="D250" s="39"/>
      <c r="E250" s="39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x14ac:dyDescent="0.25">
      <c r="A251" s="37"/>
      <c r="B251" s="15"/>
      <c r="C251" s="38"/>
      <c r="D251" s="39"/>
      <c r="E251" s="39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s="4" customFormat="1" x14ac:dyDescent="0.25">
      <c r="A252" s="37"/>
      <c r="B252" s="15"/>
      <c r="C252" s="38"/>
      <c r="D252" s="39"/>
      <c r="E252" s="39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x14ac:dyDescent="0.25">
      <c r="A253" s="37"/>
      <c r="B253" s="15"/>
      <c r="C253" s="38"/>
      <c r="D253" s="39"/>
      <c r="E253" s="39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x14ac:dyDescent="0.25">
      <c r="A254" s="37"/>
      <c r="B254" s="15"/>
      <c r="C254" s="38"/>
      <c r="D254" s="39"/>
      <c r="E254" s="39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x14ac:dyDescent="0.25">
      <c r="A255" s="37"/>
      <c r="B255" s="15"/>
      <c r="C255" s="38"/>
      <c r="D255" s="39"/>
      <c r="E255" s="39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x14ac:dyDescent="0.25">
      <c r="A256" s="37"/>
      <c r="B256" s="15"/>
      <c r="C256" s="38"/>
      <c r="D256" s="39"/>
      <c r="E256" s="39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x14ac:dyDescent="0.25">
      <c r="A257" s="37"/>
      <c r="B257" s="15"/>
      <c r="C257" s="38"/>
      <c r="D257" s="39"/>
      <c r="E257" s="39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x14ac:dyDescent="0.25">
      <c r="A258" s="37"/>
      <c r="B258" s="15"/>
      <c r="C258" s="38"/>
      <c r="D258" s="39"/>
      <c r="E258" s="39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x14ac:dyDescent="0.25">
      <c r="A259" s="37"/>
      <c r="B259" s="15"/>
      <c r="C259" s="38"/>
      <c r="D259" s="39"/>
      <c r="E259" s="39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x14ac:dyDescent="0.25">
      <c r="A260" s="37"/>
      <c r="B260" s="15"/>
      <c r="C260" s="38"/>
      <c r="D260" s="39"/>
      <c r="E260" s="39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x14ac:dyDescent="0.25">
      <c r="A261" s="37"/>
      <c r="B261" s="15"/>
      <c r="C261" s="38"/>
      <c r="D261" s="39"/>
      <c r="E261" s="39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x14ac:dyDescent="0.25">
      <c r="A262" s="37"/>
      <c r="B262" s="15"/>
      <c r="C262" s="38"/>
      <c r="D262" s="39"/>
      <c r="E262" s="39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x14ac:dyDescent="0.25">
      <c r="A263" s="37"/>
      <c r="B263" s="15"/>
      <c r="C263" s="38"/>
      <c r="D263" s="39"/>
      <c r="E263" s="39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x14ac:dyDescent="0.25">
      <c r="A264" s="37"/>
      <c r="B264" s="15"/>
      <c r="C264" s="38"/>
      <c r="D264" s="39"/>
      <c r="E264" s="39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x14ac:dyDescent="0.25">
      <c r="A265" s="37"/>
      <c r="B265" s="15"/>
      <c r="C265" s="38"/>
      <c r="D265" s="39"/>
      <c r="E265" s="39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x14ac:dyDescent="0.25">
      <c r="A266" s="37"/>
      <c r="B266" s="15"/>
      <c r="C266" s="38"/>
      <c r="D266" s="39"/>
      <c r="E266" s="39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x14ac:dyDescent="0.25">
      <c r="A267" s="37"/>
      <c r="B267" s="15"/>
      <c r="C267" s="38"/>
      <c r="D267" s="39"/>
      <c r="E267" s="39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x14ac:dyDescent="0.25">
      <c r="A268" s="37"/>
      <c r="B268" s="15"/>
      <c r="C268" s="38"/>
      <c r="D268" s="39"/>
      <c r="E268" s="39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x14ac:dyDescent="0.25">
      <c r="A269" s="37"/>
      <c r="B269" s="15"/>
      <c r="C269" s="38"/>
      <c r="D269" s="39"/>
      <c r="E269" s="39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x14ac:dyDescent="0.25">
      <c r="A270" s="37"/>
      <c r="B270" s="15"/>
      <c r="C270" s="38"/>
      <c r="D270" s="39"/>
      <c r="E270" s="39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x14ac:dyDescent="0.25">
      <c r="A271" s="37"/>
      <c r="B271" s="15"/>
      <c r="C271" s="38"/>
      <c r="D271" s="39"/>
      <c r="E271" s="39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x14ac:dyDescent="0.25">
      <c r="A272" s="37"/>
      <c r="B272" s="15"/>
      <c r="C272" s="38"/>
      <c r="D272" s="39"/>
      <c r="E272" s="39"/>
      <c r="F272" s="40"/>
      <c r="G272" s="41"/>
      <c r="H272" s="41"/>
      <c r="I272" s="42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x14ac:dyDescent="0.25">
      <c r="A273" s="37"/>
      <c r="B273" s="15"/>
      <c r="C273" s="38"/>
      <c r="D273" s="39"/>
      <c r="E273" s="39"/>
      <c r="F273" s="40"/>
      <c r="G273" s="41"/>
      <c r="H273" s="41"/>
      <c r="I273" s="42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x14ac:dyDescent="0.25">
      <c r="A274" s="37"/>
      <c r="B274" s="15"/>
      <c r="C274" s="38"/>
      <c r="D274" s="39"/>
      <c r="E274" s="39"/>
      <c r="F274" s="40"/>
      <c r="G274" s="41"/>
      <c r="H274" s="41"/>
      <c r="I274" s="42"/>
      <c r="J274" s="15"/>
      <c r="K274" s="15"/>
      <c r="L274" s="15"/>
      <c r="M274" s="15"/>
      <c r="N274" s="15"/>
      <c r="O274" s="15"/>
      <c r="P274" s="15"/>
      <c r="Q274" s="15"/>
      <c r="R274" s="15"/>
    </row>
  </sheetData>
  <pageMargins left="0.25" right="0.25" top="0.75" bottom="0.75" header="0.3" footer="0.3"/>
  <pageSetup scale="47" orientation="landscape" r:id="rId1"/>
  <headerFooter>
    <oddHeader>&amp;R&amp;14DPU EXHIBIT 1.4.1 - DPU EBA  ADJUSTMENTS
Docket No. 15-035-03
CROFT</oddHead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DPU Ex 1.4.1_DPU EBA Adjustment</vt:lpstr>
      <vt:lpstr>'DPU Ex 1.4.1_DPU EBA Adjustment'!Print_Area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MCroft</dc:creator>
  <cp:lastModifiedBy>laurieharris</cp:lastModifiedBy>
  <cp:lastPrinted>2015-07-14T20:48:35Z</cp:lastPrinted>
  <dcterms:created xsi:type="dcterms:W3CDTF">2015-07-14T20:46:58Z</dcterms:created>
  <dcterms:modified xsi:type="dcterms:W3CDTF">2015-07-15T20:39:38Z</dcterms:modified>
</cp:coreProperties>
</file>