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820"/>
  </bookViews>
  <sheets>
    <sheet name="Residential UPC" sheetId="1" r:id="rId1"/>
    <sheet name="Sales by class and state Hist" sheetId="2" r:id="rId2"/>
    <sheet name="Resid Customers" sheetId="3" r:id="rId3"/>
  </sheets>
  <calcPr calcId="152511" calcOnSave="0"/>
</workbook>
</file>

<file path=xl/calcChain.xml><?xml version="1.0" encoding="utf-8"?>
<calcChain xmlns="http://schemas.openxmlformats.org/spreadsheetml/2006/main">
  <c r="G20" i="3" l="1"/>
  <c r="J17" i="3"/>
  <c r="J15" i="3"/>
  <c r="J10" i="3"/>
  <c r="J9" i="3"/>
  <c r="J8" i="3"/>
  <c r="J7" i="3"/>
  <c r="J6" i="3"/>
  <c r="J5" i="3"/>
  <c r="H18" i="1"/>
  <c r="G17" i="1"/>
  <c r="H16" i="1"/>
  <c r="G15" i="1"/>
  <c r="H14" i="1"/>
  <c r="G14" i="1"/>
  <c r="G13" i="1"/>
  <c r="H12" i="1"/>
  <c r="H11" i="1"/>
  <c r="G11" i="1"/>
  <c r="H10" i="1"/>
  <c r="G10" i="1"/>
  <c r="H8" i="1"/>
  <c r="G8" i="1"/>
  <c r="H7" i="1"/>
  <c r="H6" i="1"/>
  <c r="G5" i="1"/>
  <c r="F17" i="1"/>
  <c r="E17" i="1"/>
  <c r="F15" i="1"/>
  <c r="E15" i="1"/>
  <c r="E14" i="1"/>
  <c r="F13" i="1"/>
  <c r="E13" i="1"/>
  <c r="F12" i="1"/>
  <c r="E12" i="1"/>
  <c r="F11" i="1"/>
  <c r="E10" i="1"/>
  <c r="F9" i="1"/>
  <c r="E9" i="1"/>
  <c r="F8" i="1"/>
  <c r="E8" i="1"/>
  <c r="F7" i="1"/>
  <c r="E7" i="1"/>
  <c r="E6" i="1"/>
  <c r="F5" i="1"/>
  <c r="E5" i="1"/>
  <c r="F4" i="1"/>
  <c r="C18" i="1"/>
  <c r="C17" i="1"/>
  <c r="D15" i="1"/>
  <c r="D14" i="1"/>
  <c r="C13" i="1"/>
  <c r="D11" i="1"/>
  <c r="D10" i="1"/>
  <c r="C10" i="1"/>
  <c r="C9" i="1"/>
  <c r="D8" i="1"/>
  <c r="C8" i="1"/>
  <c r="D7" i="1"/>
  <c r="C7" i="1"/>
  <c r="C6" i="1"/>
  <c r="D4" i="1"/>
  <c r="C4" i="1"/>
  <c r="F16" i="1"/>
  <c r="C14" i="1"/>
  <c r="F10" i="1"/>
  <c r="H9" i="1"/>
  <c r="G9" i="1"/>
  <c r="D9" i="1"/>
  <c r="G7" i="1"/>
  <c r="G6" i="1"/>
  <c r="H5" i="1"/>
  <c r="C5" i="1"/>
  <c r="H4" i="1"/>
  <c r="E4" i="1"/>
  <c r="I17" i="1" l="1"/>
  <c r="I5" i="1"/>
  <c r="I14" i="2"/>
  <c r="D20" i="2"/>
  <c r="F20" i="2"/>
  <c r="G20" i="2"/>
  <c r="G18" i="1"/>
  <c r="H20" i="2"/>
  <c r="E20" i="2"/>
  <c r="I7" i="2"/>
  <c r="I7" i="1" s="1"/>
  <c r="G4" i="1"/>
  <c r="I13" i="2"/>
  <c r="E11" i="1"/>
  <c r="I9" i="2"/>
  <c r="I9" i="1" s="1"/>
  <c r="D18" i="1"/>
  <c r="I4" i="2"/>
  <c r="I6" i="2"/>
  <c r="I6" i="1" s="1"/>
  <c r="I8" i="2"/>
  <c r="I8" i="1" s="1"/>
  <c r="I10" i="2"/>
  <c r="I10" i="1" s="1"/>
  <c r="I17" i="2"/>
  <c r="D13" i="1"/>
  <c r="D17" i="1"/>
  <c r="D5" i="1"/>
  <c r="F6" i="1"/>
  <c r="E16" i="1"/>
  <c r="D12" i="1"/>
  <c r="D16" i="1"/>
  <c r="H15" i="1"/>
  <c r="I5" i="2"/>
  <c r="F20" i="3"/>
  <c r="E18" i="1"/>
  <c r="J18" i="3"/>
  <c r="I18" i="1" s="1"/>
  <c r="J11" i="3"/>
  <c r="I11" i="1" s="1"/>
  <c r="J16" i="3"/>
  <c r="C16" i="1"/>
  <c r="D20" i="3"/>
  <c r="D6" i="1"/>
  <c r="F14" i="1"/>
  <c r="F18" i="1"/>
  <c r="G12" i="1"/>
  <c r="H13" i="1"/>
  <c r="G16" i="1"/>
  <c r="H17" i="1"/>
  <c r="J14" i="3"/>
  <c r="I14" i="1" s="1"/>
  <c r="C11" i="1"/>
  <c r="I11" i="2"/>
  <c r="I12" i="2"/>
  <c r="C15" i="1"/>
  <c r="I15" i="2"/>
  <c r="I15" i="1" s="1"/>
  <c r="I16" i="2"/>
  <c r="I18" i="2"/>
  <c r="C20" i="2"/>
  <c r="J4" i="3"/>
  <c r="J12" i="3"/>
  <c r="C12" i="1"/>
  <c r="J13" i="3"/>
  <c r="I13" i="1" s="1"/>
  <c r="E20" i="3"/>
  <c r="I20" i="3"/>
  <c r="H20" i="3"/>
  <c r="I12" i="1" l="1"/>
  <c r="I16" i="1"/>
  <c r="I4" i="1"/>
  <c r="I20" i="2"/>
  <c r="J20" i="3"/>
</calcChain>
</file>

<file path=xl/sharedStrings.xml><?xml version="1.0" encoding="utf-8"?>
<sst xmlns="http://schemas.openxmlformats.org/spreadsheetml/2006/main" count="31" uniqueCount="13">
  <si>
    <t>Retail Use per Customer – killowatt-hours (kWh)</t>
  </si>
  <si>
    <t>Year</t>
  </si>
  <si>
    <t>Oregon</t>
  </si>
  <si>
    <t>Washington</t>
  </si>
  <si>
    <t>California</t>
  </si>
  <si>
    <t>Wyoming</t>
  </si>
  <si>
    <t>Utah</t>
  </si>
  <si>
    <t>Idaho</t>
  </si>
  <si>
    <t>System</t>
  </si>
  <si>
    <t>Average Annual Growth Rate</t>
  </si>
  <si>
    <t>2000-14</t>
  </si>
  <si>
    <t>Customers</t>
  </si>
  <si>
    <t>Residential Retail Sales – Megawatt-hours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</si>
</sst>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 Residential Use per Customer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150240594925636"/>
          <c:y val="0.17640055409740449"/>
          <c:w val="0.81071981627296597"/>
          <c:h val="0.716878827646544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'Residential UPC'!$B$5:$B$18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'Residential UPC'!$I$5:$I$18</c:f>
              <c:numCache>
                <c:formatCode>_(* #,##0_);_(* \(#,##0\);_(* "-"??_);_(@_)</c:formatCode>
                <c:ptCount val="14"/>
                <c:pt idx="0">
                  <c:v>9937.1343719510314</c:v>
                </c:pt>
                <c:pt idx="1">
                  <c:v>10001.16410888137</c:v>
                </c:pt>
                <c:pt idx="2">
                  <c:v>10115.72770058744</c:v>
                </c:pt>
                <c:pt idx="3">
                  <c:v>10162.030115529242</c:v>
                </c:pt>
                <c:pt idx="4">
                  <c:v>10160.83456844272</c:v>
                </c:pt>
                <c:pt idx="5">
                  <c:v>10359.271852923246</c:v>
                </c:pt>
                <c:pt idx="6">
                  <c:v>10376.059431686293</c:v>
                </c:pt>
                <c:pt idx="7">
                  <c:v>10336.761144929113</c:v>
                </c:pt>
                <c:pt idx="8">
                  <c:v>10240.576195229376</c:v>
                </c:pt>
                <c:pt idx="9">
                  <c:v>10390.549737620107</c:v>
                </c:pt>
                <c:pt idx="10">
                  <c:v>10277.717533377718</c:v>
                </c:pt>
                <c:pt idx="11">
                  <c:v>10125.09786821442</c:v>
                </c:pt>
                <c:pt idx="12">
                  <c:v>9864.8800166697492</c:v>
                </c:pt>
                <c:pt idx="13">
                  <c:v>9845.6331900956611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noFill/>
            </a:ln>
          </c:spPr>
        </c:dropLines>
        <c:upDownBars>
          <c:gapWidth val="150"/>
          <c:upBars/>
          <c:downBars/>
        </c:upDownBars>
        <c:smooth val="0"/>
        <c:axId val="203834320"/>
        <c:axId val="203834704"/>
      </c:lineChart>
      <c:catAx>
        <c:axId val="20383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834704"/>
        <c:crosses val="autoZero"/>
        <c:auto val="1"/>
        <c:lblAlgn val="ctr"/>
        <c:lblOffset val="100"/>
        <c:noMultiLvlLbl val="0"/>
      </c:catAx>
      <c:valAx>
        <c:axId val="20383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kWh per Residential Customer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162153689122193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0383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95250</xdr:rowOff>
    </xdr:from>
    <xdr:to>
      <xdr:col>9</xdr:col>
      <xdr:colOff>38100</xdr:colOff>
      <xdr:row>38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C4" sqref="C4"/>
    </sheetView>
  </sheetViews>
  <sheetFormatPr defaultRowHeight="12.75" x14ac:dyDescent="0.2"/>
  <cols>
    <col min="2" max="7" width="10.7109375" customWidth="1"/>
    <col min="8" max="8" width="12.85546875" customWidth="1"/>
  </cols>
  <sheetData>
    <row r="2" spans="2:9" ht="14.25" x14ac:dyDescent="0.2">
      <c r="B2" s="6" t="s">
        <v>0</v>
      </c>
      <c r="C2" s="7"/>
      <c r="D2" s="7"/>
      <c r="E2" s="7"/>
      <c r="F2" s="7"/>
      <c r="G2" s="7"/>
      <c r="H2" s="7"/>
      <c r="I2" s="8"/>
    </row>
    <row r="3" spans="2:9" ht="13.5" thickBo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ht="13.5" thickBot="1" x14ac:dyDescent="0.25">
      <c r="B4" s="1">
        <v>2000</v>
      </c>
      <c r="C4" s="3">
        <f>'Sales by class and state Hist'!C4/'Resid Customers'!D4*1000</f>
        <v>12408.802214356889</v>
      </c>
      <c r="D4" s="3">
        <f>'Sales by class and state Hist'!D4/'Resid Customers'!E4*1000</f>
        <v>15439.742265635979</v>
      </c>
      <c r="E4" s="3">
        <f>'Sales by class and state Hist'!E4/'Resid Customers'!F4*1000</f>
        <v>11322.023653756747</v>
      </c>
      <c r="F4" s="3">
        <f>'Sales by class and state Hist'!F4/'Resid Customers'!G4*1000</f>
        <v>8933.1803400017052</v>
      </c>
      <c r="G4" s="3">
        <f>'Sales by class and state Hist'!G4/'Resid Customers'!H4*1000</f>
        <v>8612.3938913251532</v>
      </c>
      <c r="H4" s="3">
        <f>'Sales by class and state Hist'!H4/'Resid Customers'!I4*1000</f>
        <v>13017.691688509223</v>
      </c>
      <c r="I4" s="3">
        <f>'Sales by class and state Hist'!I4/'Resid Customers'!J4*1000</f>
        <v>10199.703219273915</v>
      </c>
    </row>
    <row r="5" spans="2:9" ht="13.5" thickBot="1" x14ac:dyDescent="0.25">
      <c r="B5" s="1">
        <v>2001</v>
      </c>
      <c r="C5" s="3">
        <f>'Sales by class and state Hist'!C5/'Resid Customers'!D5*1000</f>
        <v>11892.492510900933</v>
      </c>
      <c r="D5" s="3">
        <f>'Sales by class and state Hist'!D5/'Resid Customers'!E5*1000</f>
        <v>15081.415537246081</v>
      </c>
      <c r="E5" s="3">
        <f>'Sales by class and state Hist'!E5/'Resid Customers'!F5*1000</f>
        <v>11070.533036930754</v>
      </c>
      <c r="F5" s="3">
        <f>'Sales by class and state Hist'!F5/'Resid Customers'!G5*1000</f>
        <v>8871.2175577690195</v>
      </c>
      <c r="G5" s="3">
        <f>'Sales by class and state Hist'!G5/'Resid Customers'!H5*1000</f>
        <v>8519.2997662812813</v>
      </c>
      <c r="H5" s="3">
        <f>'Sales by class and state Hist'!H5/'Resid Customers'!I5*1000</f>
        <v>12224.744911003696</v>
      </c>
      <c r="I5" s="3">
        <f>'Sales by class and state Hist'!I5/'Resid Customers'!J5*1000</f>
        <v>9937.1343719510314</v>
      </c>
    </row>
    <row r="6" spans="2:9" ht="13.5" thickBot="1" x14ac:dyDescent="0.25">
      <c r="B6" s="1">
        <v>2002</v>
      </c>
      <c r="C6" s="3">
        <f>'Sales by class and state Hist'!C6/'Resid Customers'!D6*1000</f>
        <v>11831.012034562418</v>
      </c>
      <c r="D6" s="3">
        <f>'Sales by class and state Hist'!D6/'Resid Customers'!E6*1000</f>
        <v>15197.532029998145</v>
      </c>
      <c r="E6" s="3">
        <f>'Sales by class and state Hist'!E6/'Resid Customers'!F6*1000</f>
        <v>11230.587079708066</v>
      </c>
      <c r="F6" s="3">
        <f>'Sales by class and state Hist'!F6/'Resid Customers'!G6*1000</f>
        <v>8978.1467846760424</v>
      </c>
      <c r="G6" s="3">
        <f>'Sales by class and state Hist'!G6/'Resid Customers'!H6*1000</f>
        <v>8691.4962532368372</v>
      </c>
      <c r="H6" s="3">
        <f>'Sales by class and state Hist'!H6/'Resid Customers'!I6*1000</f>
        <v>12423.70949934248</v>
      </c>
      <c r="I6" s="3">
        <f>'Sales by class and state Hist'!I6/'Resid Customers'!J6*1000</f>
        <v>10001.16410888137</v>
      </c>
    </row>
    <row r="7" spans="2:9" ht="13.5" thickBot="1" x14ac:dyDescent="0.25">
      <c r="B7" s="1">
        <v>2003</v>
      </c>
      <c r="C7" s="3">
        <f>'Sales by class and state Hist'!C7/'Resid Customers'!D7*1000</f>
        <v>11866.738292157885</v>
      </c>
      <c r="D7" s="3">
        <f>'Sales by class and state Hist'!D7/'Resid Customers'!E7*1000</f>
        <v>15561.892255825362</v>
      </c>
      <c r="E7" s="3">
        <f>'Sales by class and state Hist'!E7/'Resid Customers'!F7*1000</f>
        <v>11268.709776364201</v>
      </c>
      <c r="F7" s="3">
        <f>'Sales by class and state Hist'!F7/'Resid Customers'!G7*1000</f>
        <v>9174.6580190169007</v>
      </c>
      <c r="G7" s="3">
        <f>'Sales by class and state Hist'!G7/'Resid Customers'!H7*1000</f>
        <v>8854.4379481107153</v>
      </c>
      <c r="H7" s="3">
        <f>'Sales by class and state Hist'!H7/'Resid Customers'!I7*1000</f>
        <v>12512.152447494031</v>
      </c>
      <c r="I7" s="3">
        <f>'Sales by class and state Hist'!I7/'Resid Customers'!J7*1000</f>
        <v>10115.72770058744</v>
      </c>
    </row>
    <row r="8" spans="2:9" ht="13.5" thickBot="1" x14ac:dyDescent="0.25">
      <c r="B8" s="1">
        <v>2004</v>
      </c>
      <c r="C8" s="3">
        <f>'Sales by class and state Hist'!C8/'Resid Customers'!D8*1000</f>
        <v>11897.893987680383</v>
      </c>
      <c r="D8" s="3">
        <f>'Sales by class and state Hist'!D8/'Resid Customers'!E8*1000</f>
        <v>15625.818815389795</v>
      </c>
      <c r="E8" s="3">
        <f>'Sales by class and state Hist'!E8/'Resid Customers'!F8*1000</f>
        <v>11434.31742736758</v>
      </c>
      <c r="F8" s="3">
        <f>'Sales by class and state Hist'!F8/'Resid Customers'!G8*1000</f>
        <v>9228.8074794874028</v>
      </c>
      <c r="G8" s="3">
        <f>'Sales by class and state Hist'!G8/'Resid Customers'!H8*1000</f>
        <v>8940.2591202289095</v>
      </c>
      <c r="H8" s="3">
        <f>'Sales by class and state Hist'!H8/'Resid Customers'!I8*1000</f>
        <v>12355.231624796335</v>
      </c>
      <c r="I8" s="3">
        <f>'Sales by class and state Hist'!I8/'Resid Customers'!J8*1000</f>
        <v>10162.030115529242</v>
      </c>
    </row>
    <row r="9" spans="2:9" ht="13.5" thickBot="1" x14ac:dyDescent="0.25">
      <c r="B9" s="1">
        <v>2005</v>
      </c>
      <c r="C9" s="3">
        <f>'Sales by class and state Hist'!C9/'Resid Customers'!D9*1000</f>
        <v>11799.496387557287</v>
      </c>
      <c r="D9" s="3">
        <f>'Sales by class and state Hist'!D9/'Resid Customers'!E9*1000</f>
        <v>15545.800306057361</v>
      </c>
      <c r="E9" s="3">
        <f>'Sales by class and state Hist'!E9/'Resid Customers'!F9*1000</f>
        <v>11407.343237483505</v>
      </c>
      <c r="F9" s="3">
        <f>'Sales by class and state Hist'!F9/'Resid Customers'!G9*1000</f>
        <v>9330.5731107179763</v>
      </c>
      <c r="G9" s="3">
        <f>'Sales by class and state Hist'!G9/'Resid Customers'!H9*1000</f>
        <v>9032.8743880250204</v>
      </c>
      <c r="H9" s="3">
        <f>'Sales by class and state Hist'!H9/'Resid Customers'!I9*1000</f>
        <v>12492.161505772176</v>
      </c>
      <c r="I9" s="3">
        <f>'Sales by class and state Hist'!I9/'Resid Customers'!J9*1000</f>
        <v>10160.83456844272</v>
      </c>
    </row>
    <row r="10" spans="2:9" ht="13.5" thickBot="1" x14ac:dyDescent="0.25">
      <c r="B10" s="1">
        <v>2006</v>
      </c>
      <c r="C10" s="3">
        <f>'Sales by class and state Hist'!C10/'Resid Customers'!D10*1000</f>
        <v>12101.727514260398</v>
      </c>
      <c r="D10" s="3">
        <f>'Sales by class and state Hist'!D10/'Resid Customers'!E10*1000</f>
        <v>15560.226941961135</v>
      </c>
      <c r="E10" s="3">
        <f>'Sales by class and state Hist'!E10/'Resid Customers'!F10*1000</f>
        <v>11557.950702108225</v>
      </c>
      <c r="F10" s="3">
        <f>'Sales by class and state Hist'!F10/'Resid Customers'!G10*1000</f>
        <v>9525.2823355908677</v>
      </c>
      <c r="G10" s="3">
        <f>'Sales by class and state Hist'!G10/'Resid Customers'!H10*1000</f>
        <v>9236.2457728352165</v>
      </c>
      <c r="H10" s="3">
        <f>'Sales by class and state Hist'!H10/'Resid Customers'!I10*1000</f>
        <v>12730.395248339393</v>
      </c>
      <c r="I10" s="3">
        <f>'Sales by class and state Hist'!I10/'Resid Customers'!J10*1000</f>
        <v>10359.271852923246</v>
      </c>
    </row>
    <row r="11" spans="2:9" ht="13.5" thickBot="1" x14ac:dyDescent="0.25">
      <c r="B11" s="1">
        <v>2007</v>
      </c>
      <c r="C11" s="3">
        <f>'Sales by class and state Hist'!C11/'Resid Customers'!D11*1000</f>
        <v>11916.636162651257</v>
      </c>
      <c r="D11" s="3">
        <f>'Sales by class and state Hist'!D11/'Resid Customers'!E11*1000</f>
        <v>15713.881565808242</v>
      </c>
      <c r="E11" s="3">
        <f>'Sales by class and state Hist'!E11/'Resid Customers'!F11*1000</f>
        <v>11560.976832023154</v>
      </c>
      <c r="F11" s="3">
        <f>'Sales by class and state Hist'!F11/'Resid Customers'!G11*1000</f>
        <v>9714.6357405888575</v>
      </c>
      <c r="G11" s="3">
        <f>'Sales by class and state Hist'!G11/'Resid Customers'!H11*1000</f>
        <v>9375.9509609544475</v>
      </c>
      <c r="H11" s="3">
        <f>'Sales by class and state Hist'!H11/'Resid Customers'!I11*1000</f>
        <v>12757.36038443767</v>
      </c>
      <c r="I11" s="3">
        <f>'Sales by class and state Hist'!I11/'Resid Customers'!J11*1000</f>
        <v>10376.059431686293</v>
      </c>
    </row>
    <row r="12" spans="2:9" ht="13.5" thickBot="1" x14ac:dyDescent="0.25">
      <c r="B12" s="1">
        <v>2008</v>
      </c>
      <c r="C12" s="3">
        <f>'Sales by class and state Hist'!C12/'Resid Customers'!D12*1000</f>
        <v>11741.447685043693</v>
      </c>
      <c r="D12" s="3">
        <f>'Sales by class and state Hist'!D12/'Resid Customers'!E12*1000</f>
        <v>15408.850586152812</v>
      </c>
      <c r="E12" s="3">
        <f>'Sales by class and state Hist'!E12/'Resid Customers'!F12*1000</f>
        <v>11601.873592702465</v>
      </c>
      <c r="F12" s="3">
        <f>'Sales by class and state Hist'!F12/'Resid Customers'!G12*1000</f>
        <v>9811.6572832635611</v>
      </c>
      <c r="G12" s="3">
        <f>'Sales by class and state Hist'!G12/'Resid Customers'!H12*1000</f>
        <v>9459.4146129595574</v>
      </c>
      <c r="H12" s="3">
        <f>'Sales by class and state Hist'!H12/'Resid Customers'!I12*1000</f>
        <v>12689.08330985067</v>
      </c>
      <c r="I12" s="3">
        <f>'Sales by class and state Hist'!I12/'Resid Customers'!J12*1000</f>
        <v>10336.761144929113</v>
      </c>
    </row>
    <row r="13" spans="2:9" ht="13.5" thickBot="1" x14ac:dyDescent="0.25">
      <c r="B13" s="1">
        <v>2009</v>
      </c>
      <c r="C13" s="3">
        <f>'Sales by class and state Hist'!C13/'Resid Customers'!D13*1000</f>
        <v>11540.672542938417</v>
      </c>
      <c r="D13" s="3">
        <f>'Sales by class and state Hist'!D13/'Resid Customers'!E13*1000</f>
        <v>15249.785784851325</v>
      </c>
      <c r="E13" s="3">
        <f>'Sales by class and state Hist'!E13/'Resid Customers'!F13*1000</f>
        <v>11265.70007483864</v>
      </c>
      <c r="F13" s="3">
        <f>'Sales by class and state Hist'!F13/'Resid Customers'!G13*1000</f>
        <v>9759.8704349596646</v>
      </c>
      <c r="G13" s="3">
        <f>'Sales by class and state Hist'!G13/'Resid Customers'!H13*1000</f>
        <v>9450.8213600352938</v>
      </c>
      <c r="H13" s="3">
        <f>'Sales by class and state Hist'!H13/'Resid Customers'!I13*1000</f>
        <v>12472.355342532292</v>
      </c>
      <c r="I13" s="3">
        <f>'Sales by class and state Hist'!I13/'Resid Customers'!J13*1000</f>
        <v>10240.576195229376</v>
      </c>
    </row>
    <row r="14" spans="2:9" ht="13.5" thickBot="1" x14ac:dyDescent="0.25">
      <c r="B14" s="1">
        <v>2010</v>
      </c>
      <c r="C14" s="3">
        <f>'Sales by class and state Hist'!C14/'Resid Customers'!D14*1000</f>
        <v>11807.712805038154</v>
      </c>
      <c r="D14" s="3">
        <f>'Sales by class and state Hist'!D14/'Resid Customers'!E14*1000</f>
        <v>15599.456071740116</v>
      </c>
      <c r="E14" s="3">
        <f>'Sales by class and state Hist'!E14/'Resid Customers'!F14*1000</f>
        <v>11619.978245187278</v>
      </c>
      <c r="F14" s="3">
        <f>'Sales by class and state Hist'!F14/'Resid Customers'!G14*1000</f>
        <v>9744.250023356677</v>
      </c>
      <c r="G14" s="3">
        <f>'Sales by class and state Hist'!G14/'Resid Customers'!H14*1000</f>
        <v>9530.2252403072434</v>
      </c>
      <c r="H14" s="3">
        <f>'Sales by class and state Hist'!H14/'Resid Customers'!I14*1000</f>
        <v>12424.622429133495</v>
      </c>
      <c r="I14" s="3">
        <f>'Sales by class and state Hist'!I14/'Resid Customers'!J14*1000</f>
        <v>10390.549737620107</v>
      </c>
    </row>
    <row r="15" spans="2:9" ht="13.5" thickBot="1" x14ac:dyDescent="0.25">
      <c r="B15" s="1">
        <v>2011</v>
      </c>
      <c r="C15" s="3">
        <f>'Sales by class and state Hist'!C15/'Resid Customers'!D15*1000</f>
        <v>11521.758368226554</v>
      </c>
      <c r="D15" s="3">
        <f>'Sales by class and state Hist'!D15/'Resid Customers'!E15*1000</f>
        <v>15385.88077543221</v>
      </c>
      <c r="E15" s="3">
        <f>'Sales by class and state Hist'!E15/'Resid Customers'!F15*1000</f>
        <v>11281.386639891578</v>
      </c>
      <c r="F15" s="3">
        <f>'Sales by class and state Hist'!F15/'Resid Customers'!G15*1000</f>
        <v>9760.0388001962256</v>
      </c>
      <c r="G15" s="3">
        <f>'Sales by class and state Hist'!G15/'Resid Customers'!H15*1000</f>
        <v>9542.1633594858995</v>
      </c>
      <c r="H15" s="3">
        <f>'Sales by class and state Hist'!H15/'Resid Customers'!I15*1000</f>
        <v>12276.57615168721</v>
      </c>
      <c r="I15" s="3">
        <f>'Sales by class and state Hist'!I15/'Resid Customers'!J15*1000</f>
        <v>10277.717533377718</v>
      </c>
    </row>
    <row r="16" spans="2:9" ht="13.5" thickBot="1" x14ac:dyDescent="0.25">
      <c r="B16" s="1">
        <v>2012</v>
      </c>
      <c r="C16" s="3">
        <f>'Sales by class and state Hist'!C16/'Resid Customers'!D16*1000</f>
        <v>11405.698417637046</v>
      </c>
      <c r="D16" s="3">
        <f>'Sales by class and state Hist'!D16/'Resid Customers'!E16*1000</f>
        <v>15270.099617886937</v>
      </c>
      <c r="E16" s="3">
        <f>'Sales by class and state Hist'!E16/'Resid Customers'!F16*1000</f>
        <v>10965.797878823198</v>
      </c>
      <c r="F16" s="3">
        <f>'Sales by class and state Hist'!F16/'Resid Customers'!G16*1000</f>
        <v>9547.7347810057854</v>
      </c>
      <c r="G16" s="3">
        <f>'Sales by class and state Hist'!G16/'Resid Customers'!H16*1000</f>
        <v>9376.9522624786132</v>
      </c>
      <c r="H16" s="3">
        <f>'Sales by class and state Hist'!H16/'Resid Customers'!I16*1000</f>
        <v>11897.748065111988</v>
      </c>
      <c r="I16" s="3">
        <f>'Sales by class and state Hist'!I16/'Resid Customers'!J16*1000</f>
        <v>10125.09786821442</v>
      </c>
    </row>
    <row r="17" spans="2:9" ht="13.5" thickBot="1" x14ac:dyDescent="0.25">
      <c r="B17" s="1">
        <v>2013</v>
      </c>
      <c r="C17" s="3">
        <f>'Sales by class and state Hist'!C17/'Resid Customers'!D17*1000</f>
        <v>11197.283626327031</v>
      </c>
      <c r="D17" s="3">
        <f>'Sales by class and state Hist'!D17/'Resid Customers'!E17*1000</f>
        <v>15120.23704927441</v>
      </c>
      <c r="E17" s="3">
        <f>'Sales by class and state Hist'!E17/'Resid Customers'!F17*1000</f>
        <v>10714.368142312633</v>
      </c>
      <c r="F17" s="3">
        <f>'Sales by class and state Hist'!F17/'Resid Customers'!G17*1000</f>
        <v>9469.4259007479795</v>
      </c>
      <c r="G17" s="3">
        <f>'Sales by class and state Hist'!G17/'Resid Customers'!H17*1000</f>
        <v>9036.336042492665</v>
      </c>
      <c r="H17" s="3">
        <f>'Sales by class and state Hist'!H17/'Resid Customers'!I17*1000</f>
        <v>11703.961779834577</v>
      </c>
      <c r="I17" s="3">
        <f>'Sales by class and state Hist'!I17/'Resid Customers'!J17*1000</f>
        <v>9864.8800166697492</v>
      </c>
    </row>
    <row r="18" spans="2:9" ht="13.5" thickBot="1" x14ac:dyDescent="0.25">
      <c r="B18" s="1">
        <v>2014</v>
      </c>
      <c r="C18" s="3">
        <f>'Sales by class and state Hist'!C18/'Resid Customers'!D18*1000</f>
        <v>11120.521910350739</v>
      </c>
      <c r="D18" s="3">
        <f>'Sales by class and state Hist'!D18/'Resid Customers'!E18*1000</f>
        <v>15117.712765688057</v>
      </c>
      <c r="E18" s="3">
        <f>'Sales by class and state Hist'!E18/'Resid Customers'!F18*1000</f>
        <v>10407.607364725991</v>
      </c>
      <c r="F18" s="3">
        <f>'Sales by class and state Hist'!F18/'Resid Customers'!G18*1000</f>
        <v>9336.0231564223741</v>
      </c>
      <c r="G18" s="3">
        <f>'Sales by class and state Hist'!G18/'Resid Customers'!H18*1000</f>
        <v>9102.3153118524369</v>
      </c>
      <c r="H18" s="3">
        <f>'Sales by class and state Hist'!H18/'Resid Customers'!I18*1000</f>
        <v>11508.776002984507</v>
      </c>
      <c r="I18" s="3">
        <f>'Sales by class and state Hist'!I18/'Resid Customers'!J18*1000</f>
        <v>9845.6331900956611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C4" sqref="C4"/>
    </sheetView>
  </sheetViews>
  <sheetFormatPr defaultRowHeight="12.75" x14ac:dyDescent="0.2"/>
  <cols>
    <col min="2" max="6" width="10.7109375" customWidth="1"/>
    <col min="7" max="8" width="10.85546875" customWidth="1"/>
    <col min="9" max="9" width="10.7109375" customWidth="1"/>
  </cols>
  <sheetData>
    <row r="1" spans="2:9" ht="13.5" thickBot="1" x14ac:dyDescent="0.25"/>
    <row r="2" spans="2:9" ht="15" thickBot="1" x14ac:dyDescent="0.25">
      <c r="B2" s="9" t="s">
        <v>12</v>
      </c>
      <c r="C2" s="10"/>
      <c r="D2" s="10"/>
      <c r="E2" s="10"/>
      <c r="F2" s="10"/>
      <c r="G2" s="10"/>
      <c r="H2" s="10"/>
      <c r="I2" s="11"/>
    </row>
    <row r="3" spans="2:9" ht="13.5" thickBo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ht="13.5" thickBot="1" x14ac:dyDescent="0.25">
      <c r="B4" s="1">
        <v>2000</v>
      </c>
      <c r="C4" s="3">
        <v>5291114.2982686246</v>
      </c>
      <c r="D4" s="3">
        <v>1511155.7677328005</v>
      </c>
      <c r="E4" s="3">
        <v>372396.45400359732</v>
      </c>
      <c r="F4" s="3">
        <v>871783.85835890076</v>
      </c>
      <c r="G4" s="3">
        <v>4977894.05233532</v>
      </c>
      <c r="H4" s="3">
        <v>575206.23379431281</v>
      </c>
      <c r="I4" s="4">
        <f t="shared" ref="I4:I18" si="0">SUM(C4:G4)</f>
        <v>13024344.430699244</v>
      </c>
    </row>
    <row r="5" spans="2:9" ht="13.5" thickBot="1" x14ac:dyDescent="0.25">
      <c r="B5" s="1">
        <v>2001</v>
      </c>
      <c r="C5" s="3">
        <v>5133449.8906287756</v>
      </c>
      <c r="D5" s="3">
        <v>1487364.3902527948</v>
      </c>
      <c r="E5" s="3">
        <v>368039.87081276294</v>
      </c>
      <c r="F5" s="3">
        <v>871143.95368722966</v>
      </c>
      <c r="G5" s="3">
        <v>5032856.5603368031</v>
      </c>
      <c r="H5" s="3">
        <v>549643.8870448349</v>
      </c>
      <c r="I5" s="4">
        <f t="shared" si="0"/>
        <v>12892854.665718365</v>
      </c>
    </row>
    <row r="6" spans="2:9" ht="13.5" thickBot="1" x14ac:dyDescent="0.25">
      <c r="B6" s="1">
        <v>2002</v>
      </c>
      <c r="C6" s="3">
        <v>5141241.2093619807</v>
      </c>
      <c r="D6" s="3">
        <v>1505684.0877230437</v>
      </c>
      <c r="E6" s="3">
        <v>376676.69830017845</v>
      </c>
      <c r="F6" s="3">
        <v>889086.4234351014</v>
      </c>
      <c r="G6" s="3">
        <v>5245798.193996422</v>
      </c>
      <c r="H6" s="3">
        <v>570764.88527316705</v>
      </c>
      <c r="I6" s="4">
        <f t="shared" si="0"/>
        <v>13158486.612816725</v>
      </c>
    </row>
    <row r="7" spans="2:9" ht="13.5" thickBot="1" x14ac:dyDescent="0.25">
      <c r="B7" s="1">
        <v>2003</v>
      </c>
      <c r="C7" s="3">
        <v>5238615.1304468401</v>
      </c>
      <c r="D7" s="3">
        <v>1549946.3131392403</v>
      </c>
      <c r="E7" s="3">
        <v>381902.20867587096</v>
      </c>
      <c r="F7" s="3">
        <v>910772.1243219818</v>
      </c>
      <c r="G7" s="3">
        <v>5462613.4133875109</v>
      </c>
      <c r="H7" s="3">
        <v>597352.05411014811</v>
      </c>
      <c r="I7" s="4">
        <f t="shared" si="0"/>
        <v>13543849.189971443</v>
      </c>
    </row>
    <row r="8" spans="2:9" ht="13.5" thickBot="1" x14ac:dyDescent="0.25">
      <c r="B8" s="1">
        <v>2004</v>
      </c>
      <c r="C8" s="3">
        <v>5349751.205779626</v>
      </c>
      <c r="D8" s="3">
        <v>1567079.5130546705</v>
      </c>
      <c r="E8" s="3">
        <v>391777.82945303747</v>
      </c>
      <c r="F8" s="3">
        <v>925563.25465611066</v>
      </c>
      <c r="G8" s="3">
        <v>5649258.100416665</v>
      </c>
      <c r="H8" s="3">
        <v>615738.41206125636</v>
      </c>
      <c r="I8" s="4">
        <f t="shared" si="0"/>
        <v>13883429.90336011</v>
      </c>
    </row>
    <row r="9" spans="2:9" ht="13.5" thickBot="1" x14ac:dyDescent="0.25">
      <c r="B9" s="1">
        <v>2005</v>
      </c>
      <c r="C9" s="3">
        <v>5421342.5292019648</v>
      </c>
      <c r="D9" s="3">
        <v>1577048.893981419</v>
      </c>
      <c r="E9" s="3">
        <v>395540.12064037629</v>
      </c>
      <c r="F9" s="3">
        <v>950399.73629358574</v>
      </c>
      <c r="G9" s="3">
        <v>5862169.122391589</v>
      </c>
      <c r="H9" s="3">
        <v>646439.16853340401</v>
      </c>
      <c r="I9" s="4">
        <f t="shared" si="0"/>
        <v>14206500.402508935</v>
      </c>
    </row>
    <row r="10" spans="2:9" ht="13.5" thickBot="1" x14ac:dyDescent="0.25">
      <c r="B10" s="1">
        <v>2006</v>
      </c>
      <c r="C10" s="3">
        <v>5675818.1112584658</v>
      </c>
      <c r="D10" s="3">
        <v>1593184.4061902522</v>
      </c>
      <c r="E10" s="3">
        <v>405433.64737878594</v>
      </c>
      <c r="F10" s="3">
        <v>986169.14944780979</v>
      </c>
      <c r="G10" s="3">
        <v>6167953.3817921411</v>
      </c>
      <c r="H10" s="3">
        <v>682637.74093662098</v>
      </c>
      <c r="I10" s="4">
        <f t="shared" si="0"/>
        <v>14828558.696067454</v>
      </c>
    </row>
    <row r="11" spans="2:9" ht="13.5" thickBot="1" x14ac:dyDescent="0.25">
      <c r="B11" s="1">
        <v>2007</v>
      </c>
      <c r="C11" s="3">
        <v>5676130.1508880155</v>
      </c>
      <c r="D11" s="3">
        <v>1626749.4708272917</v>
      </c>
      <c r="E11" s="3">
        <v>409943.56773091707</v>
      </c>
      <c r="F11" s="3">
        <v>1025277.7987438778</v>
      </c>
      <c r="G11" s="3">
        <v>6431760.1572918408</v>
      </c>
      <c r="H11" s="3">
        <v>703944.76733307843</v>
      </c>
      <c r="I11" s="4">
        <f t="shared" si="0"/>
        <v>15169861.145481942</v>
      </c>
    </row>
    <row r="12" spans="2:9" ht="13.5" thickBot="1" x14ac:dyDescent="0.25">
      <c r="B12" s="1">
        <v>2008</v>
      </c>
      <c r="C12" s="3">
        <v>5636987.8219096521</v>
      </c>
      <c r="D12" s="3">
        <v>1612898.3218296664</v>
      </c>
      <c r="E12" s="3">
        <v>413545.88374348119</v>
      </c>
      <c r="F12" s="3">
        <v>1054571.6422910923</v>
      </c>
      <c r="G12" s="3">
        <v>6590557.8311493285</v>
      </c>
      <c r="H12" s="3">
        <v>715285.74102350103</v>
      </c>
      <c r="I12" s="4">
        <f t="shared" si="0"/>
        <v>15308561.50092322</v>
      </c>
    </row>
    <row r="13" spans="2:9" ht="13.5" thickBot="1" x14ac:dyDescent="0.25">
      <c r="B13" s="1">
        <v>2009</v>
      </c>
      <c r="C13" s="3">
        <v>5561836.7109722113</v>
      </c>
      <c r="D13" s="3">
        <v>1607091.0500436644</v>
      </c>
      <c r="E13" s="3">
        <v>402584.48621605698</v>
      </c>
      <c r="F13" s="3">
        <v>1060842.6103476505</v>
      </c>
      <c r="G13" s="3">
        <v>6640639.3178399624</v>
      </c>
      <c r="H13" s="3">
        <v>711168.50481646473</v>
      </c>
      <c r="I13" s="4">
        <f t="shared" si="0"/>
        <v>15272994.175419547</v>
      </c>
    </row>
    <row r="14" spans="2:9" ht="13.5" thickBot="1" x14ac:dyDescent="0.25">
      <c r="B14" s="1">
        <v>2010</v>
      </c>
      <c r="C14" s="3">
        <v>5717313.2357447455</v>
      </c>
      <c r="D14" s="3">
        <v>1651500.1148137217</v>
      </c>
      <c r="E14" s="3">
        <v>414993.96638557722</v>
      </c>
      <c r="F14" s="3">
        <v>1068152.5072478298</v>
      </c>
      <c r="G14" s="3">
        <v>6777010.6741445977</v>
      </c>
      <c r="H14" s="3">
        <v>716181.12144531484</v>
      </c>
      <c r="I14" s="4">
        <f t="shared" si="0"/>
        <v>15628970.498336472</v>
      </c>
    </row>
    <row r="15" spans="2:9" ht="13.5" thickBot="1" x14ac:dyDescent="0.25">
      <c r="B15" s="1">
        <v>2011</v>
      </c>
      <c r="C15" s="3">
        <v>5587567.9345918857</v>
      </c>
      <c r="D15" s="3">
        <v>1633785.6505277399</v>
      </c>
      <c r="E15" s="3">
        <v>401830.77061074518</v>
      </c>
      <c r="F15" s="3">
        <v>1078736.4217573553</v>
      </c>
      <c r="G15" s="3">
        <v>6836089.3246650938</v>
      </c>
      <c r="H15" s="3">
        <v>713471.63791952981</v>
      </c>
      <c r="I15" s="4">
        <f t="shared" si="0"/>
        <v>15538010.102152819</v>
      </c>
    </row>
    <row r="16" spans="2:9" ht="13.5" thickBot="1" x14ac:dyDescent="0.25">
      <c r="B16" s="1">
        <v>2012</v>
      </c>
      <c r="C16" s="3">
        <v>5525383.1947641643</v>
      </c>
      <c r="D16" s="3">
        <v>1624187.60324863</v>
      </c>
      <c r="E16" s="3">
        <v>389862.44290335127</v>
      </c>
      <c r="F16" s="3">
        <v>1064861.2470592705</v>
      </c>
      <c r="G16" s="3">
        <v>6784446.883106824</v>
      </c>
      <c r="H16" s="3">
        <v>695423.37440579559</v>
      </c>
      <c r="I16" s="4">
        <f t="shared" si="0"/>
        <v>15388741.371082239</v>
      </c>
    </row>
    <row r="17" spans="2:9" ht="13.5" thickBot="1" x14ac:dyDescent="0.25">
      <c r="B17" s="1">
        <v>2013</v>
      </c>
      <c r="C17" s="3">
        <v>5428715.5692782486</v>
      </c>
      <c r="D17" s="3">
        <v>1607656.6842245883</v>
      </c>
      <c r="E17" s="3">
        <v>379152.91690806422</v>
      </c>
      <c r="F17" s="3">
        <v>1062796.2812574992</v>
      </c>
      <c r="G17" s="3">
        <v>6631999.7072384618</v>
      </c>
      <c r="H17" s="3">
        <v>690909.24711734266</v>
      </c>
      <c r="I17" s="4">
        <f t="shared" si="0"/>
        <v>15110321.158906862</v>
      </c>
    </row>
    <row r="18" spans="2:9" ht="13.5" thickBot="1" x14ac:dyDescent="0.25">
      <c r="B18" s="1">
        <v>2014</v>
      </c>
      <c r="C18" s="3">
        <v>5409036.6845571427</v>
      </c>
      <c r="D18" s="3">
        <v>1612819.3285040567</v>
      </c>
      <c r="E18" s="3">
        <v>368541.18249047088</v>
      </c>
      <c r="F18" s="3">
        <v>1054712.3200350669</v>
      </c>
      <c r="G18" s="3">
        <v>6784524.4966306118</v>
      </c>
      <c r="H18" s="3">
        <v>690647.40232710168</v>
      </c>
      <c r="I18" s="4">
        <f t="shared" si="0"/>
        <v>15229634.01221735</v>
      </c>
    </row>
    <row r="19" spans="2:9" ht="15" thickBot="1" x14ac:dyDescent="0.25">
      <c r="B19" s="9" t="s">
        <v>9</v>
      </c>
      <c r="C19" s="10"/>
      <c r="D19" s="10"/>
      <c r="E19" s="10"/>
      <c r="F19" s="10"/>
      <c r="G19" s="10"/>
      <c r="H19" s="10"/>
      <c r="I19" s="11"/>
    </row>
    <row r="20" spans="2:9" ht="13.5" thickBot="1" x14ac:dyDescent="0.25">
      <c r="B20" s="1" t="s">
        <v>10</v>
      </c>
      <c r="C20" s="5">
        <f>(C18/C4)^(1/(COUNT(C5:C18)))-1</f>
        <v>1.5756792884356052E-3</v>
      </c>
      <c r="D20" s="5">
        <f t="shared" ref="D20:I20" si="1">(D18/D4)^(1/(COUNT(D5:D18)))-1</f>
        <v>4.6614750371405389E-3</v>
      </c>
      <c r="E20" s="5">
        <f t="shared" si="1"/>
        <v>-7.4304957792437065E-4</v>
      </c>
      <c r="F20" s="5">
        <f t="shared" si="1"/>
        <v>1.3698823694322071E-2</v>
      </c>
      <c r="G20" s="5">
        <f t="shared" si="1"/>
        <v>2.236334204930901E-2</v>
      </c>
      <c r="H20" s="5">
        <f t="shared" si="1"/>
        <v>1.3150052638208676E-2</v>
      </c>
      <c r="I20" s="5">
        <f t="shared" si="1"/>
        <v>1.1235714726842705E-2</v>
      </c>
    </row>
  </sheetData>
  <mergeCells count="2">
    <mergeCell ref="B2:I2"/>
    <mergeCell ref="B19:I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0"/>
  <sheetViews>
    <sheetView topLeftCell="C1" workbookViewId="0">
      <selection activeCell="D4" sqref="D4"/>
    </sheetView>
  </sheetViews>
  <sheetFormatPr defaultRowHeight="12.75" x14ac:dyDescent="0.2"/>
  <cols>
    <col min="3" max="8" width="10.7109375" customWidth="1"/>
    <col min="9" max="9" width="12.85546875" customWidth="1"/>
    <col min="10" max="10" width="10.7109375" customWidth="1"/>
  </cols>
  <sheetData>
    <row r="1" spans="3:10" ht="13.5" thickBot="1" x14ac:dyDescent="0.25"/>
    <row r="2" spans="3:10" ht="15" thickBot="1" x14ac:dyDescent="0.25">
      <c r="C2" s="9" t="s">
        <v>11</v>
      </c>
      <c r="D2" s="10"/>
      <c r="E2" s="10"/>
      <c r="F2" s="10"/>
      <c r="G2" s="10"/>
      <c r="H2" s="10"/>
      <c r="I2" s="10"/>
      <c r="J2" s="11"/>
    </row>
    <row r="3" spans="3:10" ht="13.5" thickBot="1" x14ac:dyDescent="0.25"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3:10" ht="13.5" thickBot="1" x14ac:dyDescent="0.25">
      <c r="C4" s="1">
        <v>2000</v>
      </c>
      <c r="D4" s="3">
        <v>426400.08333333302</v>
      </c>
      <c r="E4" s="3">
        <v>97874.416666666701</v>
      </c>
      <c r="F4" s="3">
        <v>32891.333333333299</v>
      </c>
      <c r="G4" s="3">
        <v>97589.416666666599</v>
      </c>
      <c r="H4" s="3">
        <v>577991.91666666698</v>
      </c>
      <c r="I4" s="3">
        <v>44186.5</v>
      </c>
      <c r="J4" s="4">
        <f t="shared" ref="J4:J18" si="0">SUM(D4:I4)</f>
        <v>1276933.6666666665</v>
      </c>
    </row>
    <row r="5" spans="3:10" ht="13.5" thickBot="1" x14ac:dyDescent="0.25">
      <c r="C5" s="1">
        <v>2001</v>
      </c>
      <c r="D5" s="3">
        <v>431654.66666666698</v>
      </c>
      <c r="E5" s="3">
        <v>98622.333333333299</v>
      </c>
      <c r="F5" s="3">
        <v>33245</v>
      </c>
      <c r="G5" s="3">
        <v>98198.916666666599</v>
      </c>
      <c r="H5" s="3">
        <v>590759.41666666698</v>
      </c>
      <c r="I5" s="3">
        <v>44961.583333333299</v>
      </c>
      <c r="J5" s="4">
        <f t="shared" si="0"/>
        <v>1297441.9166666672</v>
      </c>
    </row>
    <row r="6" spans="3:10" ht="13.5" thickBot="1" x14ac:dyDescent="0.25">
      <c r="C6" s="1">
        <v>2002</v>
      </c>
      <c r="D6" s="3">
        <v>434556.33333333302</v>
      </c>
      <c r="E6" s="3">
        <v>99074.25</v>
      </c>
      <c r="F6" s="3">
        <v>33540.25</v>
      </c>
      <c r="G6" s="3">
        <v>99027.833333333299</v>
      </c>
      <c r="H6" s="3">
        <v>603555.25</v>
      </c>
      <c r="I6" s="3">
        <v>45941.583333333299</v>
      </c>
      <c r="J6" s="4">
        <f t="shared" si="0"/>
        <v>1315695.4999999995</v>
      </c>
    </row>
    <row r="7" spans="3:10" ht="13.5" thickBot="1" x14ac:dyDescent="0.25">
      <c r="C7" s="1">
        <v>2003</v>
      </c>
      <c r="D7" s="3">
        <v>441453.66666666698</v>
      </c>
      <c r="E7" s="3">
        <v>99598.833333333299</v>
      </c>
      <c r="F7" s="3">
        <v>33890.5</v>
      </c>
      <c r="G7" s="3">
        <v>99270.416666666599</v>
      </c>
      <c r="H7" s="3">
        <v>616935.08333333302</v>
      </c>
      <c r="I7" s="3">
        <v>47741.75</v>
      </c>
      <c r="J7" s="4">
        <f t="shared" si="0"/>
        <v>1338890.25</v>
      </c>
    </row>
    <row r="8" spans="3:10" ht="13.5" thickBot="1" x14ac:dyDescent="0.25">
      <c r="C8" s="1">
        <v>2004</v>
      </c>
      <c r="D8" s="3">
        <v>449638.5</v>
      </c>
      <c r="E8" s="3">
        <v>100287.83333333299</v>
      </c>
      <c r="F8" s="3">
        <v>34263.333333333299</v>
      </c>
      <c r="G8" s="3">
        <v>100290.6666666666</v>
      </c>
      <c r="H8" s="3">
        <v>631889.75</v>
      </c>
      <c r="I8" s="3">
        <v>49836.25</v>
      </c>
      <c r="J8" s="4">
        <f t="shared" si="0"/>
        <v>1366206.333333333</v>
      </c>
    </row>
    <row r="9" spans="3:10" ht="13.5" thickBot="1" x14ac:dyDescent="0.25">
      <c r="C9" s="1">
        <v>2005</v>
      </c>
      <c r="D9" s="3">
        <v>459455.41666666698</v>
      </c>
      <c r="E9" s="3">
        <v>101445.33333333299</v>
      </c>
      <c r="F9" s="3">
        <v>34674.166666666701</v>
      </c>
      <c r="G9" s="3">
        <v>101858.6666666667</v>
      </c>
      <c r="H9" s="3">
        <v>648981.58333333302</v>
      </c>
      <c r="I9" s="3">
        <v>51747.583333333299</v>
      </c>
      <c r="J9" s="4">
        <f t="shared" si="0"/>
        <v>1398162.7499999998</v>
      </c>
    </row>
    <row r="10" spans="3:10" ht="13.5" thickBot="1" x14ac:dyDescent="0.25">
      <c r="C10" s="1">
        <v>2006</v>
      </c>
      <c r="D10" s="3">
        <v>469008.91666666698</v>
      </c>
      <c r="E10" s="3">
        <v>102388.25</v>
      </c>
      <c r="F10" s="3">
        <v>35078.333333333299</v>
      </c>
      <c r="G10" s="3">
        <v>103531.75</v>
      </c>
      <c r="H10" s="3">
        <v>667798.75</v>
      </c>
      <c r="I10" s="3">
        <v>53622.666666666701</v>
      </c>
      <c r="J10" s="4">
        <f t="shared" si="0"/>
        <v>1431428.666666667</v>
      </c>
    </row>
    <row r="11" spans="3:10" ht="13.5" thickBot="1" x14ac:dyDescent="0.25">
      <c r="C11" s="1">
        <v>2007</v>
      </c>
      <c r="D11" s="3">
        <v>476319.83333333302</v>
      </c>
      <c r="E11" s="3">
        <v>103523.08333333299</v>
      </c>
      <c r="F11" s="3">
        <v>35459.25</v>
      </c>
      <c r="G11" s="3">
        <v>105539.5</v>
      </c>
      <c r="H11" s="3">
        <v>685984.83333333302</v>
      </c>
      <c r="I11" s="3">
        <v>55179.5</v>
      </c>
      <c r="J11" s="4">
        <f t="shared" si="0"/>
        <v>1462005.9999999991</v>
      </c>
    </row>
    <row r="12" spans="3:10" ht="13.5" thickBot="1" x14ac:dyDescent="0.25">
      <c r="C12" s="1">
        <v>2008</v>
      </c>
      <c r="D12" s="3">
        <v>480093.08333333302</v>
      </c>
      <c r="E12" s="3">
        <v>104673.5</v>
      </c>
      <c r="F12" s="3">
        <v>35644.75</v>
      </c>
      <c r="G12" s="3">
        <v>107481.5</v>
      </c>
      <c r="H12" s="3">
        <v>696719.41666666698</v>
      </c>
      <c r="I12" s="3">
        <v>56370.166666666701</v>
      </c>
      <c r="J12" s="4">
        <f t="shared" si="0"/>
        <v>1480982.4166666667</v>
      </c>
    </row>
    <row r="13" spans="3:10" ht="13.5" thickBot="1" x14ac:dyDescent="0.25">
      <c r="C13" s="1">
        <v>2009</v>
      </c>
      <c r="D13" s="3">
        <v>481933.5</v>
      </c>
      <c r="E13" s="3">
        <v>105384.5</v>
      </c>
      <c r="F13" s="3">
        <v>35735.416666666701</v>
      </c>
      <c r="G13" s="3">
        <v>108694.3333333333</v>
      </c>
      <c r="H13" s="3">
        <v>702652.08333333302</v>
      </c>
      <c r="I13" s="3">
        <v>57019.583333333299</v>
      </c>
      <c r="J13" s="4">
        <f t="shared" si="0"/>
        <v>1491419.4166666663</v>
      </c>
    </row>
    <row r="14" spans="3:10" ht="13.5" thickBot="1" x14ac:dyDescent="0.25">
      <c r="C14" s="1">
        <v>2010</v>
      </c>
      <c r="D14" s="3">
        <v>484201.58333333302</v>
      </c>
      <c r="E14" s="3">
        <v>105869.08333333299</v>
      </c>
      <c r="F14" s="3">
        <v>35713.833333333299</v>
      </c>
      <c r="G14" s="3">
        <v>109618.75</v>
      </c>
      <c r="H14" s="3">
        <v>711107.08333333302</v>
      </c>
      <c r="I14" s="3">
        <v>57642.083333333299</v>
      </c>
      <c r="J14" s="4">
        <f t="shared" si="0"/>
        <v>1504152.4166666656</v>
      </c>
    </row>
    <row r="15" spans="3:10" ht="13.5" thickBot="1" x14ac:dyDescent="0.25">
      <c r="C15" s="1">
        <v>2011</v>
      </c>
      <c r="D15" s="3">
        <v>484957.91666666698</v>
      </c>
      <c r="E15" s="3">
        <v>106187.33333333299</v>
      </c>
      <c r="F15" s="3">
        <v>35618.916666666701</v>
      </c>
      <c r="G15" s="3">
        <v>110525.8333333334</v>
      </c>
      <c r="H15" s="3">
        <v>716408.75</v>
      </c>
      <c r="I15" s="3">
        <v>58116.5</v>
      </c>
      <c r="J15" s="4">
        <f t="shared" si="0"/>
        <v>1511815.25</v>
      </c>
    </row>
    <row r="16" spans="3:10" ht="13.5" thickBot="1" x14ac:dyDescent="0.25">
      <c r="C16" s="1">
        <v>2012</v>
      </c>
      <c r="D16" s="3">
        <v>484440.58333333302</v>
      </c>
      <c r="E16" s="3">
        <v>106363.91666666701</v>
      </c>
      <c r="F16" s="3">
        <v>35552.583333333299</v>
      </c>
      <c r="G16" s="3">
        <v>111530.25</v>
      </c>
      <c r="H16" s="3">
        <v>723523.66666666698</v>
      </c>
      <c r="I16" s="3">
        <v>58450</v>
      </c>
      <c r="J16" s="4">
        <f t="shared" si="0"/>
        <v>1519861.0000000002</v>
      </c>
    </row>
    <row r="17" spans="3:10" ht="13.5" thickBot="1" x14ac:dyDescent="0.25">
      <c r="C17" s="1">
        <v>2013</v>
      </c>
      <c r="D17" s="3">
        <v>484824.33333333302</v>
      </c>
      <c r="E17" s="3">
        <v>106324.83333333299</v>
      </c>
      <c r="F17" s="3">
        <v>35387.333333333299</v>
      </c>
      <c r="G17" s="3">
        <v>112234.5</v>
      </c>
      <c r="H17" s="3">
        <v>733925.75</v>
      </c>
      <c r="I17" s="3">
        <v>59032.083333333299</v>
      </c>
      <c r="J17" s="4">
        <f t="shared" si="0"/>
        <v>1531728.8333333326</v>
      </c>
    </row>
    <row r="18" spans="3:10" ht="13.5" thickBot="1" x14ac:dyDescent="0.25">
      <c r="C18" s="1">
        <v>2014</v>
      </c>
      <c r="D18" s="3">
        <v>486401.33333333302</v>
      </c>
      <c r="E18" s="3">
        <v>106684.08333333299</v>
      </c>
      <c r="F18" s="3">
        <v>35410.75</v>
      </c>
      <c r="G18" s="3">
        <v>112972.3333333333</v>
      </c>
      <c r="H18" s="3">
        <v>745362.5</v>
      </c>
      <c r="I18" s="3">
        <v>60010.5</v>
      </c>
      <c r="J18" s="4">
        <f t="shared" si="0"/>
        <v>1546841.4999999993</v>
      </c>
    </row>
    <row r="19" spans="3:10" ht="15" thickBot="1" x14ac:dyDescent="0.25">
      <c r="C19" s="9" t="s">
        <v>9</v>
      </c>
      <c r="D19" s="10"/>
      <c r="E19" s="10"/>
      <c r="F19" s="10"/>
      <c r="G19" s="10"/>
      <c r="H19" s="10"/>
      <c r="I19" s="10"/>
      <c r="J19" s="11"/>
    </row>
    <row r="20" spans="3:10" ht="13.5" thickBot="1" x14ac:dyDescent="0.25">
      <c r="C20" s="1" t="s">
        <v>10</v>
      </c>
      <c r="D20" s="5">
        <f>(D18/D9)^(1/(COUNT(D10:D18)))-1</f>
        <v>6.3525547106761948E-3</v>
      </c>
      <c r="E20" s="5">
        <f t="shared" ref="E20:J20" si="1">(E18/E9)^(1/(COUNT(E10:E18)))-1</f>
        <v>5.610335929391308E-3</v>
      </c>
      <c r="F20" s="5">
        <f t="shared" si="1"/>
        <v>2.3383422377014629E-3</v>
      </c>
      <c r="G20" s="5">
        <f t="shared" si="1"/>
        <v>1.1572754285971376E-2</v>
      </c>
      <c r="H20" s="5">
        <f t="shared" si="1"/>
        <v>1.5504109349180339E-2</v>
      </c>
      <c r="I20" s="5">
        <f t="shared" si="1"/>
        <v>1.6596417107275663E-2</v>
      </c>
      <c r="J20" s="5">
        <f t="shared" si="1"/>
        <v>1.129172639708087E-2</v>
      </c>
    </row>
  </sheetData>
  <mergeCells count="2">
    <mergeCell ref="C2:J2"/>
    <mergeCell ref="C19:J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Residential UPC</vt:lpstr>
      <vt:lpstr>Sales by class and state Hist</vt:lpstr>
      <vt:lpstr>Resid Customers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2015-03-27T21:40:51Z</dcterms:created>
  <dcterms:modified xsi:type="dcterms:W3CDTF">2015-03-31T21:44:21Z</dcterms:modified>
</cp:coreProperties>
</file>