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7795" windowHeight="12585"/>
  </bookViews>
  <sheets>
    <sheet name="Tbl D.3" sheetId="2" r:id="rId1"/>
    <sheet name="Preferred Portfolio DSM2" sheetId="1" r:id="rId2"/>
  </sheets>
  <definedNames>
    <definedName name="_Ref414548141" localSheetId="0">'Tbl D.3'!$B$1</definedName>
  </definedNames>
  <calcPr calcId="152511"/>
</workbook>
</file>

<file path=xl/calcChain.xml><?xml version="1.0" encoding="utf-8"?>
<calcChain xmlns="http://schemas.openxmlformats.org/spreadsheetml/2006/main">
  <c r="H3" i="2" l="1"/>
  <c r="F26" i="1"/>
  <c r="F25" i="1"/>
  <c r="H5" i="2" s="1"/>
  <c r="F24" i="1"/>
  <c r="F21" i="1"/>
  <c r="H8" i="2" s="1"/>
  <c r="F20" i="1"/>
  <c r="H6" i="2" s="1"/>
  <c r="F19" i="1"/>
  <c r="F22" i="1" s="1"/>
  <c r="G2" i="2"/>
  <c r="D3" i="2"/>
  <c r="E3" i="2"/>
  <c r="F3" i="2"/>
  <c r="D5" i="2"/>
  <c r="E5" i="2"/>
  <c r="F5" i="2"/>
  <c r="D7" i="2"/>
  <c r="E7" i="2"/>
  <c r="F7" i="2"/>
  <c r="D6" i="2"/>
  <c r="E6" i="2"/>
  <c r="F6" i="2"/>
  <c r="D4" i="2"/>
  <c r="E4" i="2"/>
  <c r="F4" i="2"/>
  <c r="D8" i="2"/>
  <c r="E8" i="2"/>
  <c r="F8" i="2"/>
  <c r="C5" i="2"/>
  <c r="C7" i="2"/>
  <c r="C6" i="2"/>
  <c r="C4" i="2"/>
  <c r="C8" i="2"/>
  <c r="C3" i="2"/>
  <c r="F27" i="1" l="1"/>
  <c r="H4" i="2"/>
  <c r="H9" i="2" s="1"/>
  <c r="H7" i="2"/>
  <c r="F9" i="2"/>
  <c r="G4" i="2"/>
  <c r="G5" i="2"/>
  <c r="G3" i="2"/>
  <c r="G6" i="2"/>
  <c r="G8" i="2"/>
  <c r="D9" i="2"/>
  <c r="C9" i="2"/>
  <c r="G7" i="2"/>
  <c r="E9" i="2"/>
  <c r="G9" i="2" l="1"/>
</calcChain>
</file>

<file path=xl/sharedStrings.xml><?xml version="1.0" encoding="utf-8"?>
<sst xmlns="http://schemas.openxmlformats.org/spreadsheetml/2006/main" count="31" uniqueCount="29">
  <si>
    <t xml:space="preserve">Energy Efficiency Energy (MWh) Selected by State and Year </t>
  </si>
  <si>
    <t>State</t>
  </si>
  <si>
    <t>Total</t>
  </si>
  <si>
    <t>CA</t>
  </si>
  <si>
    <t>OR</t>
  </si>
  <si>
    <t>WA</t>
  </si>
  <si>
    <t>UT</t>
  </si>
  <si>
    <t>ID</t>
  </si>
  <si>
    <t>WY</t>
  </si>
  <si>
    <t>Total System</t>
  </si>
  <si>
    <t>Study Name: I15S_C05a-3Q_NA  (DSM Ratio Report)</t>
  </si>
  <si>
    <t>Table D.3 – Class 2 DSM Resources (2015 IRP Preferred Portfolio, Incremental Resources)</t>
  </si>
  <si>
    <t>California</t>
  </si>
  <si>
    <t>Idaho</t>
  </si>
  <si>
    <t>Oregon</t>
  </si>
  <si>
    <t>Utah</t>
  </si>
  <si>
    <t>Washington</t>
  </si>
  <si>
    <t>Wyoming</t>
  </si>
  <si>
    <t>Total (MWh)</t>
  </si>
  <si>
    <t>Total (MW)</t>
  </si>
  <si>
    <t>DSM, Class 2, ID</t>
  </si>
  <si>
    <t>DSM, Class 2, UT</t>
  </si>
  <si>
    <t>DSM, Class 2, WY</t>
  </si>
  <si>
    <t>DSM, Class 2 Total</t>
  </si>
  <si>
    <t>DSM, Class 2, CA</t>
  </si>
  <si>
    <t>DSM, Class 2, OR</t>
  </si>
  <si>
    <t>DSM, Class 2, WA</t>
  </si>
  <si>
    <t>DSM, Class 2  Total</t>
  </si>
  <si>
    <t>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</si>
</sst>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</cellStyleXfs>
  <cellXfs count="31">
    <xf numFmtId="0" fontId="0" fillId="0" borderId="0" xfId="0"/>
    <xf numFmtId="164" fontId="4" fillId="0" borderId="0" xfId="3" applyFont="1"/>
    <xf numFmtId="0" fontId="2" fillId="2" borderId="0" xfId="0" applyFont="1" applyFill="1"/>
    <xf numFmtId="0" fontId="0" fillId="2" borderId="0" xfId="0" applyFill="1"/>
    <xf numFmtId="0" fontId="5" fillId="3" borderId="1" xfId="0" applyFont="1" applyFill="1" applyBorder="1" applyAlignment="1">
      <alignment horizontal="centerContinuous"/>
    </xf>
    <xf numFmtId="0" fontId="5" fillId="3" borderId="2" xfId="0" applyFont="1" applyFill="1" applyBorder="1" applyAlignment="1">
      <alignment horizontal="centerContinuous"/>
    </xf>
    <xf numFmtId="1" fontId="5" fillId="3" borderId="3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Continuous"/>
    </xf>
    <xf numFmtId="165" fontId="7" fillId="0" borderId="4" xfId="1" applyNumberFormat="1" applyFont="1" applyBorder="1" applyAlignment="1">
      <alignment horizontal="center"/>
    </xf>
    <xf numFmtId="165" fontId="6" fillId="0" borderId="4" xfId="2" applyNumberFormat="1" applyFont="1" applyBorder="1" applyAlignment="1">
      <alignment horizontal="center"/>
    </xf>
    <xf numFmtId="165" fontId="7" fillId="0" borderId="4" xfId="2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Continuous"/>
    </xf>
    <xf numFmtId="1" fontId="5" fillId="3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3" fontId="5" fillId="3" borderId="4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1" fontId="5" fillId="3" borderId="4" xfId="0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5" fillId="0" borderId="7" xfId="0" applyFont="1" applyBorder="1" applyAlignment="1"/>
    <xf numFmtId="165" fontId="9" fillId="0" borderId="8" xfId="1" applyNumberFormat="1" applyFont="1" applyBorder="1" applyAlignment="1">
      <alignment horizontal="center"/>
    </xf>
    <xf numFmtId="165" fontId="9" fillId="0" borderId="9" xfId="1" applyNumberFormat="1" applyFont="1" applyBorder="1" applyAlignment="1">
      <alignment horizontal="center"/>
    </xf>
    <xf numFmtId="0" fontId="8" fillId="0" borderId="4" xfId="0" applyFont="1" applyBorder="1" applyAlignment="1"/>
    <xf numFmtId="165" fontId="9" fillId="0" borderId="4" xfId="1" applyNumberFormat="1" applyFont="1" applyBorder="1" applyAlignment="1">
      <alignment horizontal="center"/>
    </xf>
    <xf numFmtId="0" fontId="9" fillId="3" borderId="4" xfId="0" applyFont="1" applyFill="1" applyBorder="1" applyAlignment="1"/>
    <xf numFmtId="1" fontId="9" fillId="3" borderId="4" xfId="0" applyNumberFormat="1" applyFont="1" applyFill="1" applyBorder="1" applyAlignment="1">
      <alignment horizontal="center"/>
    </xf>
    <xf numFmtId="0" fontId="9" fillId="3" borderId="4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/>
  </sheetViews>
  <sheetFormatPr defaultRowHeight="15" x14ac:dyDescent="0.25"/>
  <cols>
    <col min="1" max="1" width="3.28515625" customWidth="1"/>
    <col min="2" max="2" width="25" customWidth="1"/>
    <col min="7" max="8" width="16.85546875" customWidth="1"/>
  </cols>
  <sheetData>
    <row r="1" spans="2:8" ht="15.75" x14ac:dyDescent="0.25">
      <c r="B1" s="15" t="s">
        <v>11</v>
      </c>
    </row>
    <row r="2" spans="2:8" x14ac:dyDescent="0.25">
      <c r="B2" s="13" t="s">
        <v>1</v>
      </c>
      <c r="C2" s="14">
        <v>2015</v>
      </c>
      <c r="D2" s="14">
        <v>2016</v>
      </c>
      <c r="E2" s="14">
        <v>2017</v>
      </c>
      <c r="F2" s="14">
        <v>2018</v>
      </c>
      <c r="G2" s="21" t="str">
        <f>+B9</f>
        <v>Total (MWh)</v>
      </c>
      <c r="H2" s="21" t="s">
        <v>19</v>
      </c>
    </row>
    <row r="3" spans="2:8" x14ac:dyDescent="0.25">
      <c r="B3" s="16" t="s">
        <v>12</v>
      </c>
      <c r="C3" s="10">
        <f>+'Preferred Portfolio DSM2'!C4</f>
        <v>6390</v>
      </c>
      <c r="D3" s="10">
        <f>+'Preferred Portfolio DSM2'!D4</f>
        <v>7500</v>
      </c>
      <c r="E3" s="10">
        <f>+'Preferred Portfolio DSM2'!E4</f>
        <v>8580</v>
      </c>
      <c r="F3" s="10">
        <f>+'Preferred Portfolio DSM2'!F4</f>
        <v>9670</v>
      </c>
      <c r="G3" s="19">
        <f>SUM(C3:F3)</f>
        <v>32140</v>
      </c>
      <c r="H3" s="19">
        <f>+'Preferred Portfolio DSM2'!F24</f>
        <v>6.5299999999999994</v>
      </c>
    </row>
    <row r="4" spans="2:8" x14ac:dyDescent="0.25">
      <c r="B4" s="16" t="s">
        <v>13</v>
      </c>
      <c r="C4" s="10">
        <f>+'Preferred Portfolio DSM2'!C8</f>
        <v>13570</v>
      </c>
      <c r="D4" s="10">
        <f>+'Preferred Portfolio DSM2'!D8</f>
        <v>15800</v>
      </c>
      <c r="E4" s="10">
        <f>+'Preferred Portfolio DSM2'!E8</f>
        <v>17570</v>
      </c>
      <c r="F4" s="10">
        <f>+'Preferred Portfolio DSM2'!F8</f>
        <v>19170</v>
      </c>
      <c r="G4" s="19">
        <f t="shared" ref="G4:G8" si="0">SUM(C4:F4)</f>
        <v>66110</v>
      </c>
      <c r="H4" s="19">
        <f>+'Preferred Portfolio DSM2'!F19</f>
        <v>17.079999999999998</v>
      </c>
    </row>
    <row r="5" spans="2:8" x14ac:dyDescent="0.25">
      <c r="B5" s="16" t="s">
        <v>14</v>
      </c>
      <c r="C5" s="10">
        <f>+'Preferred Portfolio DSM2'!C5</f>
        <v>191240</v>
      </c>
      <c r="D5" s="10">
        <f>+'Preferred Portfolio DSM2'!D5</f>
        <v>168400</v>
      </c>
      <c r="E5" s="10">
        <f>+'Preferred Portfolio DSM2'!E5</f>
        <v>154140</v>
      </c>
      <c r="F5" s="10">
        <f>+'Preferred Portfolio DSM2'!F5</f>
        <v>140780</v>
      </c>
      <c r="G5" s="19">
        <f t="shared" si="0"/>
        <v>654560</v>
      </c>
      <c r="H5" s="19">
        <f>+'Preferred Portfolio DSM2'!F25</f>
        <v>150.80000000000001</v>
      </c>
    </row>
    <row r="6" spans="2:8" x14ac:dyDescent="0.25">
      <c r="B6" s="16" t="s">
        <v>15</v>
      </c>
      <c r="C6" s="10">
        <f>+'Preferred Portfolio DSM2'!C7</f>
        <v>264360</v>
      </c>
      <c r="D6" s="10">
        <f>+'Preferred Portfolio DSM2'!D7</f>
        <v>303040</v>
      </c>
      <c r="E6" s="10">
        <f>+'Preferred Portfolio DSM2'!E7</f>
        <v>333400</v>
      </c>
      <c r="F6" s="10">
        <f>+'Preferred Portfolio DSM2'!F7</f>
        <v>351640</v>
      </c>
      <c r="G6" s="19">
        <f t="shared" si="0"/>
        <v>1252440</v>
      </c>
      <c r="H6" s="19">
        <f>+'Preferred Portfolio DSM2'!F20</f>
        <v>316.7</v>
      </c>
    </row>
    <row r="7" spans="2:8" x14ac:dyDescent="0.25">
      <c r="B7" s="16" t="s">
        <v>16</v>
      </c>
      <c r="C7" s="10">
        <f>+'Preferred Portfolio DSM2'!C6</f>
        <v>37880</v>
      </c>
      <c r="D7" s="10">
        <f>+'Preferred Portfolio DSM2'!D6</f>
        <v>41200</v>
      </c>
      <c r="E7" s="10">
        <f>+'Preferred Portfolio DSM2'!E6</f>
        <v>44600</v>
      </c>
      <c r="F7" s="10">
        <f>+'Preferred Portfolio DSM2'!F6</f>
        <v>44260</v>
      </c>
      <c r="G7" s="19">
        <f t="shared" si="0"/>
        <v>167940</v>
      </c>
      <c r="H7" s="19">
        <f>+'Preferred Portfolio DSM2'!F26</f>
        <v>37.059999999999995</v>
      </c>
    </row>
    <row r="8" spans="2:8" x14ac:dyDescent="0.25">
      <c r="B8" s="16" t="s">
        <v>17</v>
      </c>
      <c r="C8" s="10">
        <f>+'Preferred Portfolio DSM2'!C9</f>
        <v>37770</v>
      </c>
      <c r="D8" s="10">
        <f>+'Preferred Portfolio DSM2'!D9</f>
        <v>48180</v>
      </c>
      <c r="E8" s="10">
        <f>+'Preferred Portfolio DSM2'!E9</f>
        <v>57590</v>
      </c>
      <c r="F8" s="10">
        <f>+'Preferred Portfolio DSM2'!F9</f>
        <v>68550</v>
      </c>
      <c r="G8" s="19">
        <f t="shared" si="0"/>
        <v>212090</v>
      </c>
      <c r="H8" s="19">
        <f>+'Preferred Portfolio DSM2'!F21</f>
        <v>36.43</v>
      </c>
    </row>
    <row r="9" spans="2:8" x14ac:dyDescent="0.25">
      <c r="B9" s="17" t="s">
        <v>18</v>
      </c>
      <c r="C9" s="18">
        <f>SUM(C3:C8)</f>
        <v>551210</v>
      </c>
      <c r="D9" s="18">
        <f t="shared" ref="D9:F9" si="1">SUM(D3:D8)</f>
        <v>584120</v>
      </c>
      <c r="E9" s="18">
        <f t="shared" si="1"/>
        <v>615880</v>
      </c>
      <c r="F9" s="18">
        <f t="shared" si="1"/>
        <v>634070</v>
      </c>
      <c r="G9" s="20">
        <f t="shared" ref="G9" si="2">SUM(G3:G8)</f>
        <v>2385280</v>
      </c>
      <c r="H9" s="20">
        <f t="shared" ref="H9" si="3">SUM(H3:H8)</f>
        <v>564.59999999999991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27"/>
  <sheetViews>
    <sheetView workbookViewId="0">
      <selection activeCell="A16" sqref="A16"/>
    </sheetView>
  </sheetViews>
  <sheetFormatPr defaultRowHeight="15" x14ac:dyDescent="0.25"/>
  <cols>
    <col min="1" max="1" width="21.28515625" customWidth="1"/>
    <col min="23" max="23" width="13.42578125" customWidth="1"/>
  </cols>
  <sheetData>
    <row r="1" spans="1:23" ht="15.75" x14ac:dyDescent="0.25">
      <c r="A1" s="1" t="s">
        <v>10</v>
      </c>
    </row>
    <row r="2" spans="1:23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4" t="s">
        <v>1</v>
      </c>
      <c r="B3" s="5"/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  <c r="K3" s="6">
        <v>2023</v>
      </c>
      <c r="L3" s="6">
        <v>2024</v>
      </c>
      <c r="M3" s="6">
        <v>2025</v>
      </c>
      <c r="N3" s="6">
        <v>2026</v>
      </c>
      <c r="O3" s="6">
        <v>2027</v>
      </c>
      <c r="P3" s="6">
        <v>2028</v>
      </c>
      <c r="Q3" s="6">
        <v>2029</v>
      </c>
      <c r="R3" s="6">
        <v>2030</v>
      </c>
      <c r="S3" s="6">
        <v>2031</v>
      </c>
      <c r="T3" s="6">
        <v>2032</v>
      </c>
      <c r="U3" s="6">
        <v>2033</v>
      </c>
      <c r="V3" s="6">
        <v>2034</v>
      </c>
      <c r="W3" s="7" t="s">
        <v>2</v>
      </c>
    </row>
    <row r="4" spans="1:23" x14ac:dyDescent="0.25">
      <c r="A4" s="8" t="s">
        <v>3</v>
      </c>
      <c r="B4" s="9"/>
      <c r="C4" s="10">
        <v>6390</v>
      </c>
      <c r="D4" s="10">
        <v>7500</v>
      </c>
      <c r="E4" s="10">
        <v>8580</v>
      </c>
      <c r="F4" s="10">
        <v>9670</v>
      </c>
      <c r="G4" s="10">
        <v>10500</v>
      </c>
      <c r="H4" s="10">
        <v>6430</v>
      </c>
      <c r="I4" s="10">
        <v>6800</v>
      </c>
      <c r="J4" s="10">
        <v>7100</v>
      </c>
      <c r="K4" s="10">
        <v>7460</v>
      </c>
      <c r="L4" s="10">
        <v>7140</v>
      </c>
      <c r="M4" s="10">
        <v>6010</v>
      </c>
      <c r="N4" s="10">
        <v>6260</v>
      </c>
      <c r="O4" s="10">
        <v>6400</v>
      </c>
      <c r="P4" s="10">
        <v>6380</v>
      </c>
      <c r="Q4" s="10">
        <v>6300</v>
      </c>
      <c r="R4" s="10">
        <v>5800</v>
      </c>
      <c r="S4" s="10">
        <v>5760</v>
      </c>
      <c r="T4" s="10">
        <v>5550</v>
      </c>
      <c r="U4" s="10">
        <v>5580</v>
      </c>
      <c r="V4" s="10">
        <v>5350</v>
      </c>
      <c r="W4" s="11">
        <v>136960</v>
      </c>
    </row>
    <row r="5" spans="1:23" x14ac:dyDescent="0.25">
      <c r="A5" s="8" t="s">
        <v>4</v>
      </c>
      <c r="B5" s="9"/>
      <c r="C5" s="10">
        <v>191240</v>
      </c>
      <c r="D5" s="10">
        <v>168400</v>
      </c>
      <c r="E5" s="10">
        <v>154140</v>
      </c>
      <c r="F5" s="10">
        <v>140780</v>
      </c>
      <c r="G5" s="10">
        <v>124750</v>
      </c>
      <c r="H5" s="10">
        <v>116150</v>
      </c>
      <c r="I5" s="10">
        <v>105880</v>
      </c>
      <c r="J5" s="10">
        <v>104610</v>
      </c>
      <c r="K5" s="10">
        <v>99210</v>
      </c>
      <c r="L5" s="10">
        <v>97320</v>
      </c>
      <c r="M5" s="10">
        <v>87980</v>
      </c>
      <c r="N5" s="10">
        <v>90980</v>
      </c>
      <c r="O5" s="10">
        <v>89180</v>
      </c>
      <c r="P5" s="10">
        <v>89080</v>
      </c>
      <c r="Q5" s="10">
        <v>86480</v>
      </c>
      <c r="R5" s="10">
        <v>87560</v>
      </c>
      <c r="S5" s="10">
        <v>84080</v>
      </c>
      <c r="T5" s="10">
        <v>86820</v>
      </c>
      <c r="U5" s="10">
        <v>82200</v>
      </c>
      <c r="V5" s="10">
        <v>81260</v>
      </c>
      <c r="W5" s="11">
        <v>2168100</v>
      </c>
    </row>
    <row r="6" spans="1:23" x14ac:dyDescent="0.25">
      <c r="A6" s="8" t="s">
        <v>5</v>
      </c>
      <c r="B6" s="9"/>
      <c r="C6" s="10">
        <v>37880</v>
      </c>
      <c r="D6" s="10">
        <v>41200</v>
      </c>
      <c r="E6" s="10">
        <v>44600</v>
      </c>
      <c r="F6" s="10">
        <v>44260</v>
      </c>
      <c r="G6" s="10">
        <v>48610</v>
      </c>
      <c r="H6" s="10">
        <v>38230</v>
      </c>
      <c r="I6" s="10">
        <v>40240</v>
      </c>
      <c r="J6" s="10">
        <v>41910</v>
      </c>
      <c r="K6" s="10">
        <v>44270</v>
      </c>
      <c r="L6" s="10">
        <v>43740</v>
      </c>
      <c r="M6" s="10">
        <v>36040</v>
      </c>
      <c r="N6" s="10">
        <v>35530</v>
      </c>
      <c r="O6" s="10">
        <v>35130</v>
      </c>
      <c r="P6" s="10">
        <v>35810</v>
      </c>
      <c r="Q6" s="10">
        <v>34900</v>
      </c>
      <c r="R6" s="10">
        <v>31190</v>
      </c>
      <c r="S6" s="10">
        <v>30960</v>
      </c>
      <c r="T6" s="10">
        <v>30500</v>
      </c>
      <c r="U6" s="10">
        <v>30400</v>
      </c>
      <c r="V6" s="10">
        <v>29560</v>
      </c>
      <c r="W6" s="11">
        <v>754960</v>
      </c>
    </row>
    <row r="7" spans="1:23" x14ac:dyDescent="0.25">
      <c r="A7" s="8" t="s">
        <v>6</v>
      </c>
      <c r="B7" s="9"/>
      <c r="C7" s="10">
        <v>264360</v>
      </c>
      <c r="D7" s="10">
        <v>303040</v>
      </c>
      <c r="E7" s="10">
        <v>333400</v>
      </c>
      <c r="F7" s="10">
        <v>351640</v>
      </c>
      <c r="G7" s="10">
        <v>381660</v>
      </c>
      <c r="H7" s="10">
        <v>329310</v>
      </c>
      <c r="I7" s="10">
        <v>345410</v>
      </c>
      <c r="J7" s="10">
        <v>368050</v>
      </c>
      <c r="K7" s="10">
        <v>371170</v>
      </c>
      <c r="L7" s="10">
        <v>381920</v>
      </c>
      <c r="M7" s="10">
        <v>309050</v>
      </c>
      <c r="N7" s="10">
        <v>308630</v>
      </c>
      <c r="O7" s="10">
        <v>313970</v>
      </c>
      <c r="P7" s="10">
        <v>312190</v>
      </c>
      <c r="Q7" s="10">
        <v>300950</v>
      </c>
      <c r="R7" s="10">
        <v>280910</v>
      </c>
      <c r="S7" s="10">
        <v>277410</v>
      </c>
      <c r="T7" s="10">
        <v>274700</v>
      </c>
      <c r="U7" s="10">
        <v>271590</v>
      </c>
      <c r="V7" s="10">
        <v>268920</v>
      </c>
      <c r="W7" s="11">
        <v>6348280</v>
      </c>
    </row>
    <row r="8" spans="1:23" x14ac:dyDescent="0.25">
      <c r="A8" s="8" t="s">
        <v>7</v>
      </c>
      <c r="B8" s="9"/>
      <c r="C8" s="10">
        <v>13570</v>
      </c>
      <c r="D8" s="10">
        <v>15800</v>
      </c>
      <c r="E8" s="10">
        <v>17570</v>
      </c>
      <c r="F8" s="10">
        <v>19170</v>
      </c>
      <c r="G8" s="10">
        <v>20920</v>
      </c>
      <c r="H8" s="10">
        <v>15910</v>
      </c>
      <c r="I8" s="10">
        <v>16750</v>
      </c>
      <c r="J8" s="10">
        <v>17680</v>
      </c>
      <c r="K8" s="10">
        <v>18550</v>
      </c>
      <c r="L8" s="10">
        <v>19200</v>
      </c>
      <c r="M8" s="10">
        <v>18050</v>
      </c>
      <c r="N8" s="10">
        <v>18110</v>
      </c>
      <c r="O8" s="10">
        <v>17980</v>
      </c>
      <c r="P8" s="10">
        <v>17850</v>
      </c>
      <c r="Q8" s="10">
        <v>17290</v>
      </c>
      <c r="R8" s="10">
        <v>15830</v>
      </c>
      <c r="S8" s="10">
        <v>16220</v>
      </c>
      <c r="T8" s="10">
        <v>15840</v>
      </c>
      <c r="U8" s="10">
        <v>15940</v>
      </c>
      <c r="V8" s="10">
        <v>14920</v>
      </c>
      <c r="W8" s="11">
        <v>343150</v>
      </c>
    </row>
    <row r="9" spans="1:23" x14ac:dyDescent="0.25">
      <c r="A9" s="8" t="s">
        <v>8</v>
      </c>
      <c r="B9" s="9"/>
      <c r="C9" s="10">
        <v>37770</v>
      </c>
      <c r="D9" s="10">
        <v>48180</v>
      </c>
      <c r="E9" s="10">
        <v>57590</v>
      </c>
      <c r="F9" s="10">
        <v>68550</v>
      </c>
      <c r="G9" s="10">
        <v>79170</v>
      </c>
      <c r="H9" s="10">
        <v>71430</v>
      </c>
      <c r="I9" s="10">
        <v>75910</v>
      </c>
      <c r="J9" s="10">
        <v>82380</v>
      </c>
      <c r="K9" s="10">
        <v>86220</v>
      </c>
      <c r="L9" s="10">
        <v>89830</v>
      </c>
      <c r="M9" s="10">
        <v>72180</v>
      </c>
      <c r="N9" s="10">
        <v>75080</v>
      </c>
      <c r="O9" s="10">
        <v>77150</v>
      </c>
      <c r="P9" s="10">
        <v>84910</v>
      </c>
      <c r="Q9" s="10">
        <v>84410</v>
      </c>
      <c r="R9" s="10">
        <v>85120</v>
      </c>
      <c r="S9" s="10">
        <v>89910</v>
      </c>
      <c r="T9" s="10">
        <v>92620</v>
      </c>
      <c r="U9" s="10">
        <v>93560</v>
      </c>
      <c r="V9" s="10">
        <v>96090</v>
      </c>
      <c r="W9" s="11">
        <v>1548060</v>
      </c>
    </row>
    <row r="11" spans="1:23" x14ac:dyDescent="0.25">
      <c r="A11" s="8" t="s">
        <v>9</v>
      </c>
      <c r="B11" s="9"/>
      <c r="C11" s="12">
        <v>551210</v>
      </c>
      <c r="D11" s="12">
        <v>584120</v>
      </c>
      <c r="E11" s="12">
        <v>615880</v>
      </c>
      <c r="F11" s="12">
        <v>634070</v>
      </c>
      <c r="G11" s="12">
        <v>665610</v>
      </c>
      <c r="H11" s="12">
        <v>577460</v>
      </c>
      <c r="I11" s="12">
        <v>590990</v>
      </c>
      <c r="J11" s="12">
        <v>621730</v>
      </c>
      <c r="K11" s="12">
        <v>626880</v>
      </c>
      <c r="L11" s="12">
        <v>639150</v>
      </c>
      <c r="M11" s="12">
        <v>529310</v>
      </c>
      <c r="N11" s="12">
        <v>534590</v>
      </c>
      <c r="O11" s="12">
        <v>539810</v>
      </c>
      <c r="P11" s="12">
        <v>546220</v>
      </c>
      <c r="Q11" s="12">
        <v>530330</v>
      </c>
      <c r="R11" s="12">
        <v>506410</v>
      </c>
      <c r="S11" s="12">
        <v>504340</v>
      </c>
      <c r="T11" s="12">
        <v>506030</v>
      </c>
      <c r="U11" s="12">
        <v>499270</v>
      </c>
      <c r="V11" s="12">
        <v>496100</v>
      </c>
      <c r="W11" s="11">
        <v>11299510</v>
      </c>
    </row>
    <row r="18" spans="1:6" ht="15.75" x14ac:dyDescent="0.25">
      <c r="A18" s="28" t="s">
        <v>28</v>
      </c>
      <c r="B18" s="29">
        <v>2015</v>
      </c>
      <c r="C18" s="30">
        <v>2016</v>
      </c>
      <c r="D18" s="30">
        <v>2017</v>
      </c>
      <c r="E18" s="30">
        <v>2018</v>
      </c>
      <c r="F18" s="30" t="s">
        <v>2</v>
      </c>
    </row>
    <row r="19" spans="1:6" ht="15.75" x14ac:dyDescent="0.25">
      <c r="A19" s="26" t="s">
        <v>20</v>
      </c>
      <c r="B19" s="27">
        <v>3.57</v>
      </c>
      <c r="C19" s="27">
        <v>4.12</v>
      </c>
      <c r="D19" s="27">
        <v>4.57</v>
      </c>
      <c r="E19" s="27">
        <v>4.82</v>
      </c>
      <c r="F19" s="27">
        <f>SUM(B19:E19)</f>
        <v>17.079999999999998</v>
      </c>
    </row>
    <row r="20" spans="1:6" ht="15.75" x14ac:dyDescent="0.25">
      <c r="A20" s="22" t="s">
        <v>21</v>
      </c>
      <c r="B20" s="24">
        <v>69</v>
      </c>
      <c r="C20" s="24">
        <v>77.7</v>
      </c>
      <c r="D20" s="24">
        <v>84.4</v>
      </c>
      <c r="E20" s="24">
        <v>85.6</v>
      </c>
      <c r="F20" s="27">
        <f>SUM(B20:E20)</f>
        <v>316.7</v>
      </c>
    </row>
    <row r="21" spans="1:6" ht="16.5" thickBot="1" x14ac:dyDescent="0.3">
      <c r="A21" s="22" t="s">
        <v>22</v>
      </c>
      <c r="B21" s="24">
        <v>6.42</v>
      </c>
      <c r="C21" s="24">
        <v>8.23</v>
      </c>
      <c r="D21" s="24">
        <v>9.92</v>
      </c>
      <c r="E21" s="24">
        <v>11.86</v>
      </c>
      <c r="F21" s="27">
        <f>SUM(B21:E21)</f>
        <v>36.43</v>
      </c>
    </row>
    <row r="22" spans="1:6" ht="16.5" thickBot="1" x14ac:dyDescent="0.3">
      <c r="A22" s="23" t="s">
        <v>23</v>
      </c>
      <c r="B22" s="25">
        <v>78.989999999999995</v>
      </c>
      <c r="C22" s="25">
        <v>90.050000000000011</v>
      </c>
      <c r="D22" s="25">
        <v>98.89</v>
      </c>
      <c r="E22" s="25">
        <v>102.27999999999999</v>
      </c>
      <c r="F22" s="25">
        <f>SUM(F19:F21)</f>
        <v>370.21</v>
      </c>
    </row>
    <row r="24" spans="1:6" ht="15.75" x14ac:dyDescent="0.25">
      <c r="A24" s="26" t="s">
        <v>24</v>
      </c>
      <c r="B24" s="27">
        <v>1.28</v>
      </c>
      <c r="C24" s="27">
        <v>1.52</v>
      </c>
      <c r="D24" s="27">
        <v>1.75</v>
      </c>
      <c r="E24" s="27">
        <v>1.9799999999999998</v>
      </c>
      <c r="F24" s="27">
        <f t="shared" ref="F24:F26" si="0">SUM(B24:E24)</f>
        <v>6.5299999999999994</v>
      </c>
    </row>
    <row r="25" spans="1:6" ht="15.75" x14ac:dyDescent="0.25">
      <c r="A25" s="22" t="s">
        <v>25</v>
      </c>
      <c r="B25" s="24">
        <v>44.1</v>
      </c>
      <c r="C25" s="24">
        <v>38.699999999999996</v>
      </c>
      <c r="D25" s="24">
        <v>35.5</v>
      </c>
      <c r="E25" s="24">
        <v>32.5</v>
      </c>
      <c r="F25" s="27">
        <f t="shared" si="0"/>
        <v>150.80000000000001</v>
      </c>
    </row>
    <row r="26" spans="1:6" ht="16.5" thickBot="1" x14ac:dyDescent="0.3">
      <c r="A26" s="22" t="s">
        <v>26</v>
      </c>
      <c r="B26" s="24">
        <v>8.35</v>
      </c>
      <c r="C26" s="24">
        <v>9.09</v>
      </c>
      <c r="D26" s="24">
        <v>9.9799999999999986</v>
      </c>
      <c r="E26" s="24">
        <v>9.6399999999999988</v>
      </c>
      <c r="F26" s="27">
        <f t="shared" si="0"/>
        <v>37.059999999999995</v>
      </c>
    </row>
    <row r="27" spans="1:6" ht="16.5" thickBot="1" x14ac:dyDescent="0.3">
      <c r="A27" s="23" t="s">
        <v>27</v>
      </c>
      <c r="B27" s="25">
        <v>53.730000000000004</v>
      </c>
      <c r="C27" s="25">
        <v>49.31</v>
      </c>
      <c r="D27" s="25">
        <v>47.23</v>
      </c>
      <c r="E27" s="25">
        <v>44.12</v>
      </c>
      <c r="F27" s="25">
        <f>SUM(F24:F26)</f>
        <v>194.39000000000001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Tbl D.3</vt:lpstr>
      <vt:lpstr>Preferred Portfolio DSM2</vt:lpstr>
      <vt:lpstr>'Tbl D.3'!_Ref414548141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2015-03-27T21:59:32Z</dcterms:created>
  <dcterms:modified xsi:type="dcterms:W3CDTF">2015-04-07T15:15:46Z</dcterms:modified>
</cp:coreProperties>
</file>